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ev_000\Desktop\Athletics Files\Westward League Admin\"/>
    </mc:Choice>
  </mc:AlternateContent>
  <bookViews>
    <workbookView xWindow="0" yWindow="1890" windowWidth="15300" windowHeight="8580" tabRatio="599" firstSheet="3" activeTab="3"/>
  </bookViews>
  <sheets>
    <sheet name="Senior Men" sheetId="1" state="hidden" r:id="rId1"/>
    <sheet name="Sheet1" sheetId="14" state="hidden" r:id="rId2"/>
    <sheet name="Sheet2" sheetId="15" state="hidden" r:id="rId3"/>
    <sheet name="Women" sheetId="4" r:id="rId4"/>
    <sheet name="Men U17" sheetId="5" state="hidden" r:id="rId5"/>
    <sheet name="U15 Boys" sheetId="6" state="hidden" r:id="rId6"/>
    <sheet name="U15 G" sheetId="7" r:id="rId7"/>
    <sheet name="U13 Boys" sheetId="8" state="hidden" r:id="rId8"/>
    <sheet name="U13 G" sheetId="9" r:id="rId9"/>
    <sheet name="U13 B" sheetId="16" r:id="rId10"/>
    <sheet name="U15 B" sheetId="17" r:id="rId11"/>
    <sheet name="U17 M" sheetId="18" r:id="rId12"/>
    <sheet name="Men" sheetId="19" r:id="rId13"/>
  </sheets>
  <definedNames>
    <definedName name="_xlnm._FilterDatabase" localSheetId="4" hidden="1">'Men U17'!$A$4:$AM$7</definedName>
    <definedName name="_xlnm._FilterDatabase" localSheetId="0" hidden="1">'Senior Men'!$A$3:$AZ$14</definedName>
    <definedName name="_xlnm._FilterDatabase" localSheetId="7" hidden="1">'U13 Boys'!$A$4:$AM$8</definedName>
    <definedName name="_xlnm._FilterDatabase" localSheetId="8" hidden="1">'U13 G'!$A$3:$D$29</definedName>
    <definedName name="_xlnm._FilterDatabase" localSheetId="5" hidden="1">'U15 Boys'!$A$4:$AM$9</definedName>
    <definedName name="_xlnm._FilterDatabase" localSheetId="6" hidden="1">'U15 G'!$A$3:$D$30</definedName>
    <definedName name="_xlnm._FilterDatabase" localSheetId="3" hidden="1">Women!$A$3:$D$126</definedName>
    <definedName name="_xlnm.Print_Area" localSheetId="4">'Men U17'!$F$1:$AE$7</definedName>
    <definedName name="_xlnm.Print_Area" localSheetId="0">'Senior Men'!$A$1:$AM$14</definedName>
    <definedName name="_xlnm.Print_Area" localSheetId="7">'U13 Boys'!$A$1:$AD$8</definedName>
    <definedName name="_xlnm.Print_Area" localSheetId="8">'U13 G'!$A$1:$I$29</definedName>
    <definedName name="_xlnm.Print_Area" localSheetId="5">'U15 Boys'!$A$1:$AB$4</definedName>
    <definedName name="_xlnm.Print_Area" localSheetId="6">'U15 G'!$A$1:$I$30</definedName>
    <definedName name="_xlnm.Print_Area" localSheetId="3">Women!$A$1:$H$126</definedName>
    <definedName name="_xlnm.Print_Titles" localSheetId="4">'Men U17'!$A:$E,'Men U17'!$1:$4</definedName>
    <definedName name="_xlnm.Print_Titles" localSheetId="0">'Senior Men'!$A:$E,'Senior Men'!$1:$3</definedName>
    <definedName name="_xlnm.Print_Titles" localSheetId="7">'U13 Boys'!$A:$E,'U13 Boys'!$1:$4</definedName>
    <definedName name="_xlnm.Print_Titles" localSheetId="8">'U13 G'!$A:$D,'U13 G'!$3:$5</definedName>
    <definedName name="_xlnm.Print_Titles" localSheetId="5">'U15 Boys'!$A:$E,'U15 Boys'!$1:$4</definedName>
    <definedName name="_xlnm.Print_Titles" localSheetId="6">'U15 G'!$A:$E,'U15 G'!$1:$3</definedName>
    <definedName name="_xlnm.Print_Titles" localSheetId="3">Women!$A:$D,Women!$1:$3</definedName>
  </definedNames>
  <calcPr calcId="152511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A1" i="5" l="1"/>
  <c r="AD5" i="5"/>
  <c r="AE5" i="5"/>
  <c r="AG5" i="5"/>
  <c r="AH5" i="5"/>
  <c r="AI5" i="5"/>
  <c r="AJ5" i="5"/>
  <c r="AK5" i="5"/>
  <c r="AL5" i="5"/>
  <c r="AD6" i="5"/>
  <c r="AE6" i="5"/>
  <c r="AG6" i="5"/>
  <c r="AM6" i="5" s="1"/>
  <c r="AH6" i="5"/>
  <c r="AI6" i="5"/>
  <c r="AJ6" i="5"/>
  <c r="AK6" i="5"/>
  <c r="AL6" i="5"/>
  <c r="AD7" i="5"/>
  <c r="AE7" i="5"/>
  <c r="AG7" i="5"/>
  <c r="AH7" i="5"/>
  <c r="AI7" i="5"/>
  <c r="AJ7" i="5"/>
  <c r="AM7" i="5" s="1"/>
  <c r="AK7" i="5"/>
  <c r="AL7" i="5"/>
  <c r="AG12" i="5"/>
  <c r="AM12" i="5" s="1"/>
  <c r="AH12" i="5"/>
  <c r="AI12" i="5"/>
  <c r="AJ12" i="5"/>
  <c r="AJ46" i="5" s="1"/>
  <c r="AK12" i="5"/>
  <c r="AK46" i="5" s="1"/>
  <c r="AL12" i="5"/>
  <c r="AG13" i="5"/>
  <c r="AH13" i="5"/>
  <c r="AI13" i="5"/>
  <c r="AJ13" i="5"/>
  <c r="AK13" i="5"/>
  <c r="AL13" i="5"/>
  <c r="AG14" i="5"/>
  <c r="AH14" i="5"/>
  <c r="AI14" i="5"/>
  <c r="AI46" i="5"/>
  <c r="AJ14" i="5"/>
  <c r="AK14" i="5"/>
  <c r="AL14" i="5"/>
  <c r="AM14" i="5"/>
  <c r="AG15" i="5"/>
  <c r="AM15" i="5" s="1"/>
  <c r="AH15" i="5"/>
  <c r="AI15" i="5"/>
  <c r="AJ15" i="5"/>
  <c r="AK15" i="5"/>
  <c r="AL15" i="5"/>
  <c r="AG16" i="5"/>
  <c r="AM16" i="5" s="1"/>
  <c r="AH16" i="5"/>
  <c r="AI16" i="5"/>
  <c r="AJ16" i="5"/>
  <c r="AK16" i="5"/>
  <c r="AL16" i="5"/>
  <c r="AG17" i="5"/>
  <c r="AH17" i="5"/>
  <c r="AM17" i="5" s="1"/>
  <c r="AI17" i="5"/>
  <c r="AJ17" i="5"/>
  <c r="AK17" i="5"/>
  <c r="AL17" i="5"/>
  <c r="AG18" i="5"/>
  <c r="AH18" i="5"/>
  <c r="AI18" i="5"/>
  <c r="AM18" i="5" s="1"/>
  <c r="AJ18" i="5"/>
  <c r="AK18" i="5"/>
  <c r="AL18" i="5"/>
  <c r="AG19" i="5"/>
  <c r="AM19" i="5" s="1"/>
  <c r="AH19" i="5"/>
  <c r="AI19" i="5"/>
  <c r="AJ19" i="5"/>
  <c r="AK19" i="5"/>
  <c r="AL19" i="5"/>
  <c r="AG20" i="5"/>
  <c r="AH20" i="5"/>
  <c r="AM20" i="5" s="1"/>
  <c r="AI20" i="5"/>
  <c r="AJ20" i="5"/>
  <c r="AK20" i="5"/>
  <c r="AL20" i="5"/>
  <c r="AG21" i="5"/>
  <c r="AH21" i="5"/>
  <c r="AI21" i="5"/>
  <c r="AJ21" i="5"/>
  <c r="AK21" i="5"/>
  <c r="AL21" i="5"/>
  <c r="AG22" i="5"/>
  <c r="AM22" i="5" s="1"/>
  <c r="AH22" i="5"/>
  <c r="AI22" i="5"/>
  <c r="AJ22" i="5"/>
  <c r="AK22" i="5"/>
  <c r="AL22" i="5"/>
  <c r="AG23" i="5"/>
  <c r="AM23" i="5" s="1"/>
  <c r="AH23" i="5"/>
  <c r="AI23" i="5"/>
  <c r="AJ23" i="5"/>
  <c r="AK23" i="5"/>
  <c r="AL23" i="5"/>
  <c r="AG24" i="5"/>
  <c r="AH24" i="5"/>
  <c r="AI24" i="5"/>
  <c r="AJ24" i="5"/>
  <c r="AK24" i="5"/>
  <c r="AL24" i="5"/>
  <c r="AM24" i="5"/>
  <c r="AG25" i="5"/>
  <c r="AH25" i="5"/>
  <c r="AI25" i="5"/>
  <c r="AJ25" i="5"/>
  <c r="AM25" i="5" s="1"/>
  <c r="AK25" i="5"/>
  <c r="AL25" i="5"/>
  <c r="AG26" i="5"/>
  <c r="AM26" i="5" s="1"/>
  <c r="AH26" i="5"/>
  <c r="AI26" i="5"/>
  <c r="AJ26" i="5"/>
  <c r="AK26" i="5"/>
  <c r="AL26" i="5"/>
  <c r="AG27" i="5"/>
  <c r="AH27" i="5"/>
  <c r="AI27" i="5"/>
  <c r="AJ27" i="5"/>
  <c r="AK27" i="5"/>
  <c r="AL27" i="5"/>
  <c r="AM27" i="5"/>
  <c r="AG28" i="5"/>
  <c r="AH28" i="5"/>
  <c r="AI28" i="5"/>
  <c r="AM28" i="5" s="1"/>
  <c r="AJ28" i="5"/>
  <c r="AK28" i="5"/>
  <c r="AL28" i="5"/>
  <c r="AG29" i="5"/>
  <c r="AM29" i="5" s="1"/>
  <c r="AH29" i="5"/>
  <c r="AI29" i="5"/>
  <c r="AJ29" i="5"/>
  <c r="AK29" i="5"/>
  <c r="AL29" i="5"/>
  <c r="AG30" i="5"/>
  <c r="AM30" i="5" s="1"/>
  <c r="AH30" i="5"/>
  <c r="AI30" i="5"/>
  <c r="AJ30" i="5"/>
  <c r="AK30" i="5"/>
  <c r="AL30" i="5"/>
  <c r="AG31" i="5"/>
  <c r="AH31" i="5"/>
  <c r="AI31" i="5"/>
  <c r="AJ31" i="5"/>
  <c r="AK31" i="5"/>
  <c r="AL31" i="5"/>
  <c r="AM31" i="5"/>
  <c r="AG32" i="5"/>
  <c r="AH32" i="5"/>
  <c r="AI32" i="5"/>
  <c r="AM32" i="5" s="1"/>
  <c r="AJ32" i="5"/>
  <c r="AK32" i="5"/>
  <c r="AL32" i="5"/>
  <c r="AG33" i="5"/>
  <c r="AM33" i="5" s="1"/>
  <c r="AH33" i="5"/>
  <c r="AI33" i="5"/>
  <c r="AJ33" i="5"/>
  <c r="AK33" i="5"/>
  <c r="AL33" i="5"/>
  <c r="AG34" i="5"/>
  <c r="AM34" i="5" s="1"/>
  <c r="AH34" i="5"/>
  <c r="AI34" i="5"/>
  <c r="AJ34" i="5"/>
  <c r="AK34" i="5"/>
  <c r="AL34" i="5"/>
  <c r="AG35" i="5"/>
  <c r="AH35" i="5"/>
  <c r="AI35" i="5"/>
  <c r="AJ35" i="5"/>
  <c r="AK35" i="5"/>
  <c r="AL35" i="5"/>
  <c r="AM35" i="5"/>
  <c r="AG36" i="5"/>
  <c r="AH36" i="5"/>
  <c r="AI36" i="5"/>
  <c r="AM36" i="5" s="1"/>
  <c r="AJ36" i="5"/>
  <c r="AK36" i="5"/>
  <c r="AL36" i="5"/>
  <c r="AG37" i="5"/>
  <c r="AM37" i="5" s="1"/>
  <c r="AH37" i="5"/>
  <c r="AI37" i="5"/>
  <c r="AJ37" i="5"/>
  <c r="AK37" i="5"/>
  <c r="AL37" i="5"/>
  <c r="AG38" i="5"/>
  <c r="AM38" i="5" s="1"/>
  <c r="AH38" i="5"/>
  <c r="AI38" i="5"/>
  <c r="AJ38" i="5"/>
  <c r="AK38" i="5"/>
  <c r="AL38" i="5"/>
  <c r="AG39" i="5"/>
  <c r="AH39" i="5"/>
  <c r="AI39" i="5"/>
  <c r="AJ39" i="5"/>
  <c r="AK39" i="5"/>
  <c r="AL39" i="5"/>
  <c r="AM39" i="5"/>
  <c r="AG40" i="5"/>
  <c r="AH40" i="5"/>
  <c r="AI40" i="5"/>
  <c r="AM40" i="5" s="1"/>
  <c r="AJ40" i="5"/>
  <c r="AK40" i="5"/>
  <c r="AL40" i="5"/>
  <c r="AG41" i="5"/>
  <c r="AM41" i="5" s="1"/>
  <c r="AH41" i="5"/>
  <c r="AI41" i="5"/>
  <c r="AJ41" i="5"/>
  <c r="AK41" i="5"/>
  <c r="AL41" i="5"/>
  <c r="AG42" i="5"/>
  <c r="AM42" i="5" s="1"/>
  <c r="AH42" i="5"/>
  <c r="AI42" i="5"/>
  <c r="AJ42" i="5"/>
  <c r="AK42" i="5"/>
  <c r="AL42" i="5"/>
  <c r="AG43" i="5"/>
  <c r="AH43" i="5"/>
  <c r="AI43" i="5"/>
  <c r="AJ43" i="5"/>
  <c r="AK43" i="5"/>
  <c r="AL43" i="5"/>
  <c r="AM43" i="5"/>
  <c r="AG44" i="5"/>
  <c r="AH44" i="5"/>
  <c r="AI44" i="5"/>
  <c r="AM44" i="5" s="1"/>
  <c r="AJ44" i="5"/>
  <c r="AK44" i="5"/>
  <c r="AL44" i="5"/>
  <c r="AG45" i="5"/>
  <c r="AM45" i="5" s="1"/>
  <c r="AH45" i="5"/>
  <c r="AI45" i="5"/>
  <c r="AJ45" i="5"/>
  <c r="AK45" i="5"/>
  <c r="AL45" i="5"/>
  <c r="AH46" i="5"/>
  <c r="AL46" i="5"/>
  <c r="A1" i="1"/>
  <c r="AO4" i="1"/>
  <c r="AP4" i="1"/>
  <c r="AR4" i="1"/>
  <c r="AS4" i="1"/>
  <c r="AT4" i="1"/>
  <c r="AU4" i="1"/>
  <c r="AV4" i="1"/>
  <c r="AW4" i="1"/>
  <c r="AX4" i="1"/>
  <c r="AY4" i="1"/>
  <c r="AZ4" i="1"/>
  <c r="AO5" i="1"/>
  <c r="AP5" i="1"/>
  <c r="AR5" i="1"/>
  <c r="AS5" i="1"/>
  <c r="AT5" i="1"/>
  <c r="AU5" i="1"/>
  <c r="AZ5" i="1" s="1"/>
  <c r="AV5" i="1"/>
  <c r="AW5" i="1"/>
  <c r="AX5" i="1"/>
  <c r="AY5" i="1"/>
  <c r="AO6" i="1"/>
  <c r="AP6" i="1"/>
  <c r="AR6" i="1"/>
  <c r="AS6" i="1"/>
  <c r="AT6" i="1"/>
  <c r="AZ6" i="1" s="1"/>
  <c r="AU6" i="1"/>
  <c r="AV6" i="1"/>
  <c r="AW6" i="1"/>
  <c r="AX6" i="1"/>
  <c r="AY6" i="1"/>
  <c r="AO7" i="1"/>
  <c r="AP7" i="1"/>
  <c r="AR7" i="1"/>
  <c r="AS7" i="1"/>
  <c r="AT7" i="1"/>
  <c r="AZ7" i="1" s="1"/>
  <c r="AU7" i="1"/>
  <c r="AV7" i="1"/>
  <c r="AW7" i="1"/>
  <c r="AX7" i="1"/>
  <c r="AY7" i="1"/>
  <c r="AO8" i="1"/>
  <c r="AP8" i="1"/>
  <c r="AR8" i="1"/>
  <c r="AS8" i="1"/>
  <c r="AT8" i="1"/>
  <c r="AU8" i="1"/>
  <c r="AV8" i="1"/>
  <c r="AW8" i="1"/>
  <c r="AX8" i="1"/>
  <c r="AY8" i="1"/>
  <c r="AZ8" i="1"/>
  <c r="AO9" i="1"/>
  <c r="AP9" i="1"/>
  <c r="AR9" i="1"/>
  <c r="AS9" i="1"/>
  <c r="AT9" i="1"/>
  <c r="AU9" i="1"/>
  <c r="AZ9" i="1" s="1"/>
  <c r="AV9" i="1"/>
  <c r="AW9" i="1"/>
  <c r="AX9" i="1"/>
  <c r="AY9" i="1"/>
  <c r="AO10" i="1"/>
  <c r="AP10" i="1"/>
  <c r="AR10" i="1"/>
  <c r="AS10" i="1"/>
  <c r="AT10" i="1"/>
  <c r="AZ10" i="1" s="1"/>
  <c r="AU10" i="1"/>
  <c r="AV10" i="1"/>
  <c r="AW10" i="1"/>
  <c r="AX10" i="1"/>
  <c r="AY10" i="1"/>
  <c r="AO11" i="1"/>
  <c r="AP11" i="1"/>
  <c r="AR11" i="1"/>
  <c r="AS11" i="1"/>
  <c r="AT11" i="1"/>
  <c r="AZ11" i="1" s="1"/>
  <c r="AU11" i="1"/>
  <c r="AV11" i="1"/>
  <c r="AW11" i="1"/>
  <c r="AX11" i="1"/>
  <c r="AY11" i="1"/>
  <c r="AO12" i="1"/>
  <c r="AP12" i="1"/>
  <c r="AR12" i="1"/>
  <c r="AS12" i="1"/>
  <c r="AT12" i="1"/>
  <c r="AU12" i="1"/>
  <c r="AV12" i="1"/>
  <c r="AZ12" i="1" s="1"/>
  <c r="AW12" i="1"/>
  <c r="AX12" i="1"/>
  <c r="AY12" i="1"/>
  <c r="AO13" i="1"/>
  <c r="AP13" i="1"/>
  <c r="AR13" i="1"/>
  <c r="AS13" i="1"/>
  <c r="AT13" i="1"/>
  <c r="AU13" i="1"/>
  <c r="AZ13" i="1" s="1"/>
  <c r="AV13" i="1"/>
  <c r="AW13" i="1"/>
  <c r="AX13" i="1"/>
  <c r="AY13" i="1"/>
  <c r="AO14" i="1"/>
  <c r="AP14" i="1"/>
  <c r="AR14" i="1"/>
  <c r="AS14" i="1"/>
  <c r="AT14" i="1"/>
  <c r="AZ14" i="1" s="1"/>
  <c r="AU14" i="1"/>
  <c r="AV14" i="1"/>
  <c r="AW14" i="1"/>
  <c r="AX14" i="1"/>
  <c r="AY14" i="1"/>
  <c r="AT18" i="1"/>
  <c r="AZ18" i="1" s="1"/>
  <c r="AU18" i="1"/>
  <c r="AU52" i="1" s="1"/>
  <c r="AV18" i="1"/>
  <c r="AW18" i="1"/>
  <c r="AX18" i="1"/>
  <c r="AY18" i="1"/>
  <c r="AT19" i="1"/>
  <c r="AZ19" i="1" s="1"/>
  <c r="AU19" i="1"/>
  <c r="AV19" i="1"/>
  <c r="AW19" i="1"/>
  <c r="AX19" i="1"/>
  <c r="AY19" i="1"/>
  <c r="AT20" i="1"/>
  <c r="AU20" i="1"/>
  <c r="AV20" i="1"/>
  <c r="AV52" i="1" s="1"/>
  <c r="AW20" i="1"/>
  <c r="AX20" i="1"/>
  <c r="AZ20" i="1" s="1"/>
  <c r="AY20" i="1"/>
  <c r="AT21" i="1"/>
  <c r="AU21" i="1"/>
  <c r="AZ21" i="1" s="1"/>
  <c r="AV21" i="1"/>
  <c r="AW21" i="1"/>
  <c r="AX21" i="1"/>
  <c r="AY21" i="1"/>
  <c r="AT22" i="1"/>
  <c r="AU22" i="1"/>
  <c r="AV22" i="1"/>
  <c r="AW22" i="1"/>
  <c r="AX22" i="1"/>
  <c r="AY22" i="1"/>
  <c r="AZ22" i="1" s="1"/>
  <c r="AT23" i="1"/>
  <c r="AU23" i="1"/>
  <c r="AV23" i="1"/>
  <c r="AW23" i="1"/>
  <c r="AZ23" i="1" s="1"/>
  <c r="AX23" i="1"/>
  <c r="AY23" i="1"/>
  <c r="AT24" i="1"/>
  <c r="AZ24" i="1" s="1"/>
  <c r="AU24" i="1"/>
  <c r="AV24" i="1"/>
  <c r="AW24" i="1"/>
  <c r="AX24" i="1"/>
  <c r="AY24" i="1"/>
  <c r="AT25" i="1"/>
  <c r="AU25" i="1"/>
  <c r="AV25" i="1"/>
  <c r="AW25" i="1"/>
  <c r="AX25" i="1"/>
  <c r="AZ25" i="1" s="1"/>
  <c r="AY25" i="1"/>
  <c r="AT26" i="1"/>
  <c r="AU26" i="1"/>
  <c r="AV26" i="1"/>
  <c r="AW26" i="1"/>
  <c r="AX26" i="1"/>
  <c r="AY26" i="1"/>
  <c r="AZ26" i="1" s="1"/>
  <c r="AT27" i="1"/>
  <c r="AU27" i="1"/>
  <c r="AV27" i="1"/>
  <c r="AW27" i="1"/>
  <c r="AZ27" i="1" s="1"/>
  <c r="AX27" i="1"/>
  <c r="AY27" i="1"/>
  <c r="AT28" i="1"/>
  <c r="AZ28" i="1" s="1"/>
  <c r="AU28" i="1"/>
  <c r="AV28" i="1"/>
  <c r="AW28" i="1"/>
  <c r="AX28" i="1"/>
  <c r="AY28" i="1"/>
  <c r="AT29" i="1"/>
  <c r="AU29" i="1"/>
  <c r="AV29" i="1"/>
  <c r="AW29" i="1"/>
  <c r="AX29" i="1"/>
  <c r="AZ29" i="1" s="1"/>
  <c r="AY29" i="1"/>
  <c r="AT30" i="1"/>
  <c r="AU30" i="1"/>
  <c r="AV30" i="1"/>
  <c r="AW30" i="1"/>
  <c r="AX30" i="1"/>
  <c r="AY30" i="1"/>
  <c r="AZ30" i="1" s="1"/>
  <c r="AT31" i="1"/>
  <c r="AU31" i="1"/>
  <c r="AV31" i="1"/>
  <c r="AW31" i="1"/>
  <c r="AZ31" i="1" s="1"/>
  <c r="AX31" i="1"/>
  <c r="AY31" i="1"/>
  <c r="AT32" i="1"/>
  <c r="AZ32" i="1" s="1"/>
  <c r="AU32" i="1"/>
  <c r="AV32" i="1"/>
  <c r="AW32" i="1"/>
  <c r="AX32" i="1"/>
  <c r="AY32" i="1"/>
  <c r="AT33" i="1"/>
  <c r="AU33" i="1"/>
  <c r="AV33" i="1"/>
  <c r="AW33" i="1"/>
  <c r="AX33" i="1"/>
  <c r="AZ33" i="1" s="1"/>
  <c r="AY33" i="1"/>
  <c r="AT34" i="1"/>
  <c r="AU34" i="1"/>
  <c r="AV34" i="1"/>
  <c r="AW34" i="1"/>
  <c r="AX34" i="1"/>
  <c r="AY34" i="1"/>
  <c r="AZ34" i="1" s="1"/>
  <c r="AT35" i="1"/>
  <c r="AU35" i="1"/>
  <c r="AV35" i="1"/>
  <c r="AW35" i="1"/>
  <c r="AZ35" i="1" s="1"/>
  <c r="AX35" i="1"/>
  <c r="AY35" i="1"/>
  <c r="AT36" i="1"/>
  <c r="AZ36" i="1" s="1"/>
  <c r="AU36" i="1"/>
  <c r="AV36" i="1"/>
  <c r="AW36" i="1"/>
  <c r="AX36" i="1"/>
  <c r="AY36" i="1"/>
  <c r="AT37" i="1"/>
  <c r="AU37" i="1"/>
  <c r="AV37" i="1"/>
  <c r="AW37" i="1"/>
  <c r="AX37" i="1"/>
  <c r="AZ37" i="1" s="1"/>
  <c r="AY37" i="1"/>
  <c r="AT38" i="1"/>
  <c r="AU38" i="1"/>
  <c r="AV38" i="1"/>
  <c r="AW38" i="1"/>
  <c r="AX38" i="1"/>
  <c r="AY38" i="1"/>
  <c r="AZ38" i="1" s="1"/>
  <c r="AT39" i="1"/>
  <c r="AU39" i="1"/>
  <c r="AV39" i="1"/>
  <c r="AW39" i="1"/>
  <c r="AZ39" i="1" s="1"/>
  <c r="AX39" i="1"/>
  <c r="AY39" i="1"/>
  <c r="AT40" i="1"/>
  <c r="AZ40" i="1" s="1"/>
  <c r="AU40" i="1"/>
  <c r="AV40" i="1"/>
  <c r="AW40" i="1"/>
  <c r="AX40" i="1"/>
  <c r="AY40" i="1"/>
  <c r="AT41" i="1"/>
  <c r="AU41" i="1"/>
  <c r="AV41" i="1"/>
  <c r="AW41" i="1"/>
  <c r="AX41" i="1"/>
  <c r="AZ41" i="1" s="1"/>
  <c r="AY41" i="1"/>
  <c r="AT42" i="1"/>
  <c r="AU42" i="1"/>
  <c r="AV42" i="1"/>
  <c r="AW42" i="1"/>
  <c r="AX42" i="1"/>
  <c r="AY42" i="1"/>
  <c r="AZ42" i="1" s="1"/>
  <c r="AT43" i="1"/>
  <c r="AU43" i="1"/>
  <c r="AV43" i="1"/>
  <c r="AW43" i="1"/>
  <c r="AZ43" i="1" s="1"/>
  <c r="AX43" i="1"/>
  <c r="AY43" i="1"/>
  <c r="AT44" i="1"/>
  <c r="AZ44" i="1" s="1"/>
  <c r="AU44" i="1"/>
  <c r="AV44" i="1"/>
  <c r="AW44" i="1"/>
  <c r="AX44" i="1"/>
  <c r="AY44" i="1"/>
  <c r="AT45" i="1"/>
  <c r="AU45" i="1"/>
  <c r="AV45" i="1"/>
  <c r="AW45" i="1"/>
  <c r="AX45" i="1"/>
  <c r="AZ45" i="1" s="1"/>
  <c r="AY45" i="1"/>
  <c r="AT46" i="1"/>
  <c r="AU46" i="1"/>
  <c r="AV46" i="1"/>
  <c r="AW46" i="1"/>
  <c r="AX46" i="1"/>
  <c r="AY46" i="1"/>
  <c r="AZ46" i="1" s="1"/>
  <c r="AT47" i="1"/>
  <c r="AU47" i="1"/>
  <c r="AV47" i="1"/>
  <c r="AW47" i="1"/>
  <c r="AZ47" i="1" s="1"/>
  <c r="AX47" i="1"/>
  <c r="AY47" i="1"/>
  <c r="AT48" i="1"/>
  <c r="AZ48" i="1" s="1"/>
  <c r="AU48" i="1"/>
  <c r="AV48" i="1"/>
  <c r="AW48" i="1"/>
  <c r="AX48" i="1"/>
  <c r="AY48" i="1"/>
  <c r="AT49" i="1"/>
  <c r="AU49" i="1"/>
  <c r="AV49" i="1"/>
  <c r="AW49" i="1"/>
  <c r="AX49" i="1"/>
  <c r="AZ49" i="1" s="1"/>
  <c r="AY49" i="1"/>
  <c r="AT50" i="1"/>
  <c r="AU50" i="1"/>
  <c r="AV50" i="1"/>
  <c r="AW50" i="1"/>
  <c r="AX50" i="1"/>
  <c r="AY50" i="1"/>
  <c r="AZ50" i="1" s="1"/>
  <c r="AT51" i="1"/>
  <c r="AU51" i="1"/>
  <c r="AV51" i="1"/>
  <c r="AW51" i="1"/>
  <c r="AZ51" i="1" s="1"/>
  <c r="AX51" i="1"/>
  <c r="AY51" i="1"/>
  <c r="AW52" i="1"/>
  <c r="A1" i="8"/>
  <c r="AD5" i="8"/>
  <c r="AE5" i="8"/>
  <c r="AG5" i="8"/>
  <c r="AM5" i="8" s="1"/>
  <c r="AH5" i="8"/>
  <c r="AI5" i="8"/>
  <c r="AJ5" i="8"/>
  <c r="AK5" i="8"/>
  <c r="AL5" i="8"/>
  <c r="AD6" i="8"/>
  <c r="AE6" i="8"/>
  <c r="AG6" i="8"/>
  <c r="AH6" i="8"/>
  <c r="AI6" i="8"/>
  <c r="AJ6" i="8"/>
  <c r="AK6" i="8"/>
  <c r="AL6" i="8"/>
  <c r="AD7" i="8"/>
  <c r="AE7" i="8"/>
  <c r="AG7" i="8"/>
  <c r="AH7" i="8"/>
  <c r="AI7" i="8"/>
  <c r="AJ7" i="8"/>
  <c r="AM7" i="8" s="1"/>
  <c r="AK7" i="8"/>
  <c r="AL7" i="8"/>
  <c r="AD8" i="8"/>
  <c r="AE8" i="8"/>
  <c r="AG8" i="8"/>
  <c r="AH8" i="8"/>
  <c r="AM8" i="8" s="1"/>
  <c r="AI8" i="8"/>
  <c r="AJ8" i="8"/>
  <c r="AK8" i="8"/>
  <c r="AL8" i="8"/>
  <c r="AG12" i="8"/>
  <c r="AG47" i="8" s="1"/>
  <c r="AH12" i="8"/>
  <c r="AI12" i="8"/>
  <c r="AJ12" i="8"/>
  <c r="AK12" i="8"/>
  <c r="AL12" i="8"/>
  <c r="AG13" i="8"/>
  <c r="AM13" i="8" s="1"/>
  <c r="AH13" i="8"/>
  <c r="AI13" i="8"/>
  <c r="AJ13" i="8"/>
  <c r="AK13" i="8"/>
  <c r="AL13" i="8"/>
  <c r="AG14" i="8"/>
  <c r="AH14" i="8"/>
  <c r="AI14" i="8"/>
  <c r="AM14" i="8" s="1"/>
  <c r="AJ14" i="8"/>
  <c r="AK14" i="8"/>
  <c r="AL14" i="8"/>
  <c r="AL47" i="8" s="1"/>
  <c r="AG15" i="8"/>
  <c r="AH15" i="8"/>
  <c r="AI15" i="8"/>
  <c r="AJ15" i="8"/>
  <c r="AJ47" i="8" s="1"/>
  <c r="AK15" i="8"/>
  <c r="AL15" i="8"/>
  <c r="AG16" i="8"/>
  <c r="AH16" i="8"/>
  <c r="AI16" i="8"/>
  <c r="AJ16" i="8"/>
  <c r="AK16" i="8"/>
  <c r="AM16" i="8" s="1"/>
  <c r="AL16" i="8"/>
  <c r="AG17" i="8"/>
  <c r="AH17" i="8"/>
  <c r="AM17" i="8" s="1"/>
  <c r="AI17" i="8"/>
  <c r="AJ17" i="8"/>
  <c r="AK17" i="8"/>
  <c r="AL17" i="8"/>
  <c r="AG18" i="8"/>
  <c r="AH18" i="8"/>
  <c r="AI18" i="8"/>
  <c r="AJ18" i="8"/>
  <c r="AM18" i="8" s="1"/>
  <c r="AK18" i="8"/>
  <c r="AL18" i="8"/>
  <c r="AG19" i="8"/>
  <c r="AM19" i="8" s="1"/>
  <c r="AH19" i="8"/>
  <c r="AI19" i="8"/>
  <c r="AJ19" i="8"/>
  <c r="AK19" i="8"/>
  <c r="AL19" i="8"/>
  <c r="AG20" i="8"/>
  <c r="AH20" i="8"/>
  <c r="AI20" i="8"/>
  <c r="AM20" i="8" s="1"/>
  <c r="AJ20" i="8"/>
  <c r="AK20" i="8"/>
  <c r="AL20" i="8"/>
  <c r="AG21" i="8"/>
  <c r="AH21" i="8"/>
  <c r="AI21" i="8"/>
  <c r="AM21" i="8" s="1"/>
  <c r="AJ21" i="8"/>
  <c r="AK21" i="8"/>
  <c r="AL21" i="8"/>
  <c r="AG22" i="8"/>
  <c r="AH22" i="8"/>
  <c r="AH47" i="8" s="1"/>
  <c r="AI22" i="8"/>
  <c r="AJ22" i="8"/>
  <c r="AK22" i="8"/>
  <c r="AL22" i="8"/>
  <c r="AG23" i="8"/>
  <c r="AM23" i="8" s="1"/>
  <c r="AH23" i="8"/>
  <c r="AI23" i="8"/>
  <c r="AJ23" i="8"/>
  <c r="AK23" i="8"/>
  <c r="AL23" i="8"/>
  <c r="AG24" i="8"/>
  <c r="AM24" i="8" s="1"/>
  <c r="AH24" i="8"/>
  <c r="AI24" i="8"/>
  <c r="AJ24" i="8"/>
  <c r="AK24" i="8"/>
  <c r="AL24" i="8"/>
  <c r="AG25" i="8"/>
  <c r="AH25" i="8"/>
  <c r="AI25" i="8"/>
  <c r="AJ25" i="8"/>
  <c r="AK25" i="8"/>
  <c r="AL25" i="8"/>
  <c r="AG26" i="8"/>
  <c r="AH26" i="8"/>
  <c r="AI26" i="8"/>
  <c r="AJ26" i="8"/>
  <c r="AM26" i="8" s="1"/>
  <c r="AK26" i="8"/>
  <c r="AL26" i="8"/>
  <c r="AG27" i="8"/>
  <c r="AM27" i="8" s="1"/>
  <c r="AH27" i="8"/>
  <c r="AI27" i="8"/>
  <c r="AJ27" i="8"/>
  <c r="AK27" i="8"/>
  <c r="AL27" i="8"/>
  <c r="AG28" i="8"/>
  <c r="AH28" i="8"/>
  <c r="AI28" i="8"/>
  <c r="AM28" i="8" s="1"/>
  <c r="AJ28" i="8"/>
  <c r="AK28" i="8"/>
  <c r="AL28" i="8"/>
  <c r="AG29" i="8"/>
  <c r="AH29" i="8"/>
  <c r="AI29" i="8"/>
  <c r="AJ29" i="8"/>
  <c r="AK29" i="8"/>
  <c r="AL29" i="8"/>
  <c r="AG30" i="8"/>
  <c r="AH30" i="8"/>
  <c r="AM30" i="8" s="1"/>
  <c r="AI30" i="8"/>
  <c r="AJ30" i="8"/>
  <c r="AK30" i="8"/>
  <c r="AL30" i="8"/>
  <c r="AG31" i="8"/>
  <c r="AH31" i="8"/>
  <c r="AI31" i="8"/>
  <c r="AM31" i="8" s="1"/>
  <c r="AJ31" i="8"/>
  <c r="AK31" i="8"/>
  <c r="AL31" i="8"/>
  <c r="AG32" i="8"/>
  <c r="AM32" i="8" s="1"/>
  <c r="AH32" i="8"/>
  <c r="AI32" i="8"/>
  <c r="AJ32" i="8"/>
  <c r="AK32" i="8"/>
  <c r="AL32" i="8"/>
  <c r="AG33" i="8"/>
  <c r="AM33" i="8" s="1"/>
  <c r="AH33" i="8"/>
  <c r="AI33" i="8"/>
  <c r="AJ33" i="8"/>
  <c r="AK33" i="8"/>
  <c r="AL33" i="8"/>
  <c r="AG34" i="8"/>
  <c r="AH34" i="8"/>
  <c r="AI34" i="8"/>
  <c r="AJ34" i="8"/>
  <c r="AM34" i="8" s="1"/>
  <c r="AK34" i="8"/>
  <c r="AL34" i="8"/>
  <c r="AG35" i="8"/>
  <c r="AM35" i="8" s="1"/>
  <c r="AH35" i="8"/>
  <c r="AI35" i="8"/>
  <c r="AJ35" i="8"/>
  <c r="AK35" i="8"/>
  <c r="AL35" i="8"/>
  <c r="AG36" i="8"/>
  <c r="AH36" i="8"/>
  <c r="AI36" i="8"/>
  <c r="AM36" i="8" s="1"/>
  <c r="AJ36" i="8"/>
  <c r="AK36" i="8"/>
  <c r="AL36" i="8"/>
  <c r="AG37" i="8"/>
  <c r="AH37" i="8"/>
  <c r="AI37" i="8"/>
  <c r="AM37" i="8" s="1"/>
  <c r="AJ37" i="8"/>
  <c r="AK37" i="8"/>
  <c r="AL37" i="8"/>
  <c r="AG38" i="8"/>
  <c r="AH38" i="8"/>
  <c r="AM38" i="8" s="1"/>
  <c r="AI38" i="8"/>
  <c r="AJ38" i="8"/>
  <c r="AK38" i="8"/>
  <c r="AL38" i="8"/>
  <c r="AG39" i="8"/>
  <c r="AM39" i="8" s="1"/>
  <c r="AH39" i="8"/>
  <c r="AI39" i="8"/>
  <c r="AJ39" i="8"/>
  <c r="AK39" i="8"/>
  <c r="AL39" i="8"/>
  <c r="AG40" i="8"/>
  <c r="AM40" i="8" s="1"/>
  <c r="AH40" i="8"/>
  <c r="AI40" i="8"/>
  <c r="AJ40" i="8"/>
  <c r="AK40" i="8"/>
  <c r="AL40" i="8"/>
  <c r="AG41" i="8"/>
  <c r="AH41" i="8"/>
  <c r="AI41" i="8"/>
  <c r="AJ41" i="8"/>
  <c r="AK41" i="8"/>
  <c r="AL41" i="8"/>
  <c r="AG42" i="8"/>
  <c r="AH42" i="8"/>
  <c r="AI42" i="8"/>
  <c r="AJ42" i="8"/>
  <c r="AM42" i="8" s="1"/>
  <c r="AK42" i="8"/>
  <c r="AL42" i="8"/>
  <c r="AG43" i="8"/>
  <c r="AM43" i="8" s="1"/>
  <c r="AH43" i="8"/>
  <c r="AI43" i="8"/>
  <c r="AJ43" i="8"/>
  <c r="AK43" i="8"/>
  <c r="AL43" i="8"/>
  <c r="AG44" i="8"/>
  <c r="AH44" i="8"/>
  <c r="AI44" i="8"/>
  <c r="AM44" i="8" s="1"/>
  <c r="AJ44" i="8"/>
  <c r="AK44" i="8"/>
  <c r="AL44" i="8"/>
  <c r="AG45" i="8"/>
  <c r="AH45" i="8"/>
  <c r="AI45" i="8"/>
  <c r="AJ45" i="8"/>
  <c r="AK45" i="8"/>
  <c r="AL45" i="8"/>
  <c r="AG46" i="8"/>
  <c r="AM46" i="8" s="1"/>
  <c r="AH46" i="8"/>
  <c r="AI46" i="8"/>
  <c r="AJ46" i="8"/>
  <c r="AK46" i="8"/>
  <c r="AL46" i="8"/>
  <c r="A1" i="6"/>
  <c r="AD5" i="6"/>
  <c r="AE5" i="6"/>
  <c r="AG5" i="6"/>
  <c r="AH5" i="6"/>
  <c r="AM5" i="6" s="1"/>
  <c r="AI5" i="6"/>
  <c r="AJ5" i="6"/>
  <c r="AK5" i="6"/>
  <c r="AL5" i="6"/>
  <c r="AD6" i="6"/>
  <c r="AE6" i="6"/>
  <c r="AG6" i="6"/>
  <c r="AH6" i="6"/>
  <c r="AI6" i="6"/>
  <c r="AJ6" i="6"/>
  <c r="AK6" i="6"/>
  <c r="AM6" i="6" s="1"/>
  <c r="AL6" i="6"/>
  <c r="AD7" i="6"/>
  <c r="AE7" i="6"/>
  <c r="AG7" i="6"/>
  <c r="AM7" i="6" s="1"/>
  <c r="AH7" i="6"/>
  <c r="AI7" i="6"/>
  <c r="AJ7" i="6"/>
  <c r="AK7" i="6"/>
  <c r="AL7" i="6"/>
  <c r="AD8" i="6"/>
  <c r="AE8" i="6"/>
  <c r="AG8" i="6"/>
  <c r="AH8" i="6"/>
  <c r="AI8" i="6"/>
  <c r="AJ8" i="6"/>
  <c r="AM8" i="6" s="1"/>
  <c r="AK8" i="6"/>
  <c r="AL8" i="6"/>
  <c r="AD9" i="6"/>
  <c r="AE9" i="6"/>
  <c r="AG9" i="6"/>
  <c r="AH9" i="6"/>
  <c r="AI9" i="6"/>
  <c r="AJ9" i="6"/>
  <c r="AM9" i="6" s="1"/>
  <c r="AK9" i="6"/>
  <c r="AL9" i="6"/>
  <c r="AG13" i="6"/>
  <c r="AG47" i="6" s="1"/>
  <c r="AH13" i="6"/>
  <c r="AI13" i="6"/>
  <c r="AJ13" i="6"/>
  <c r="AJ47" i="6" s="1"/>
  <c r="AK13" i="6"/>
  <c r="AK47" i="6" s="1"/>
  <c r="AL13" i="6"/>
  <c r="AG14" i="6"/>
  <c r="AH14" i="6"/>
  <c r="AI14" i="6"/>
  <c r="AM14" i="6" s="1"/>
  <c r="AJ14" i="6"/>
  <c r="AK14" i="6"/>
  <c r="AL14" i="6"/>
  <c r="AL47" i="6" s="1"/>
  <c r="AG15" i="6"/>
  <c r="AH15" i="6"/>
  <c r="AM15" i="6" s="1"/>
  <c r="AI15" i="6"/>
  <c r="AJ15" i="6"/>
  <c r="AK15" i="6"/>
  <c r="AL15" i="6"/>
  <c r="AG16" i="6"/>
  <c r="AH16" i="6"/>
  <c r="AH47" i="6" s="1"/>
  <c r="AI16" i="6"/>
  <c r="AJ16" i="6"/>
  <c r="AK16" i="6"/>
  <c r="AL16" i="6"/>
  <c r="AG17" i="6"/>
  <c r="AH17" i="6"/>
  <c r="AI17" i="6"/>
  <c r="AJ17" i="6"/>
  <c r="AM17" i="6" s="1"/>
  <c r="AK17" i="6"/>
  <c r="AL17" i="6"/>
  <c r="AG18" i="6"/>
  <c r="AH18" i="6"/>
  <c r="AI18" i="6"/>
  <c r="AJ18" i="6"/>
  <c r="AK18" i="6"/>
  <c r="AM18" i="6" s="1"/>
  <c r="AL18" i="6"/>
  <c r="AG19" i="6"/>
  <c r="AH19" i="6"/>
  <c r="AM19" i="6" s="1"/>
  <c r="AI19" i="6"/>
  <c r="AJ19" i="6"/>
  <c r="AK19" i="6"/>
  <c r="AL19" i="6"/>
  <c r="AG20" i="6"/>
  <c r="AM20" i="6" s="1"/>
  <c r="AH20" i="6"/>
  <c r="AI20" i="6"/>
  <c r="AJ20" i="6"/>
  <c r="AK20" i="6"/>
  <c r="AL20" i="6"/>
  <c r="AG21" i="6"/>
  <c r="AH21" i="6"/>
  <c r="AI21" i="6"/>
  <c r="AJ21" i="6"/>
  <c r="AK21" i="6"/>
  <c r="AL21" i="6"/>
  <c r="AG22" i="6"/>
  <c r="AH22" i="6"/>
  <c r="AI22" i="6"/>
  <c r="AJ22" i="6"/>
  <c r="AM22" i="6" s="1"/>
  <c r="AK22" i="6"/>
  <c r="AL22" i="6"/>
  <c r="AG23" i="6"/>
  <c r="AM23" i="6" s="1"/>
  <c r="AH23" i="6"/>
  <c r="AI23" i="6"/>
  <c r="AJ23" i="6"/>
  <c r="AK23" i="6"/>
  <c r="AL23" i="6"/>
  <c r="AG24" i="6"/>
  <c r="AH24" i="6"/>
  <c r="AM24" i="6" s="1"/>
  <c r="AI24" i="6"/>
  <c r="AJ24" i="6"/>
  <c r="AK24" i="6"/>
  <c r="AL24" i="6"/>
  <c r="AG25" i="6"/>
  <c r="AH25" i="6"/>
  <c r="AM25" i="6" s="1"/>
  <c r="AI25" i="6"/>
  <c r="AJ25" i="6"/>
  <c r="AK25" i="6"/>
  <c r="AL25" i="6"/>
  <c r="AG26" i="6"/>
  <c r="AH26" i="6"/>
  <c r="AI26" i="6"/>
  <c r="AJ26" i="6"/>
  <c r="AK26" i="6"/>
  <c r="AM26" i="6" s="1"/>
  <c r="AL26" i="6"/>
  <c r="AG27" i="6"/>
  <c r="AH27" i="6"/>
  <c r="AI27" i="6"/>
  <c r="AJ27" i="6"/>
  <c r="AK27" i="6"/>
  <c r="AL27" i="6"/>
  <c r="AG28" i="6"/>
  <c r="AM28" i="6" s="1"/>
  <c r="AH28" i="6"/>
  <c r="AI28" i="6"/>
  <c r="AJ28" i="6"/>
  <c r="AK28" i="6"/>
  <c r="AL28" i="6"/>
  <c r="AG29" i="6"/>
  <c r="AM29" i="6" s="1"/>
  <c r="AH29" i="6"/>
  <c r="AI29" i="6"/>
  <c r="AJ29" i="6"/>
  <c r="AK29" i="6"/>
  <c r="AL29" i="6"/>
  <c r="AG30" i="6"/>
  <c r="AH30" i="6"/>
  <c r="AI30" i="6"/>
  <c r="AJ30" i="6"/>
  <c r="AM30" i="6" s="1"/>
  <c r="AK30" i="6"/>
  <c r="AL30" i="6"/>
  <c r="AG31" i="6"/>
  <c r="AM31" i="6" s="1"/>
  <c r="AH31" i="6"/>
  <c r="AI31" i="6"/>
  <c r="AJ31" i="6"/>
  <c r="AK31" i="6"/>
  <c r="AL31" i="6"/>
  <c r="AG32" i="6"/>
  <c r="AH32" i="6"/>
  <c r="AM32" i="6" s="1"/>
  <c r="AI32" i="6"/>
  <c r="AJ32" i="6"/>
  <c r="AK32" i="6"/>
  <c r="AL32" i="6"/>
  <c r="AG33" i="6"/>
  <c r="AH33" i="6"/>
  <c r="AI33" i="6"/>
  <c r="AJ33" i="6"/>
  <c r="AM33" i="6" s="1"/>
  <c r="AK33" i="6"/>
  <c r="AL33" i="6"/>
  <c r="AG34" i="6"/>
  <c r="AH34" i="6"/>
  <c r="AI34" i="6"/>
  <c r="AJ34" i="6"/>
  <c r="AK34" i="6"/>
  <c r="AM34" i="6" s="1"/>
  <c r="AL34" i="6"/>
  <c r="AG35" i="6"/>
  <c r="AH35" i="6"/>
  <c r="AM35" i="6" s="1"/>
  <c r="AI35" i="6"/>
  <c r="AJ35" i="6"/>
  <c r="AK35" i="6"/>
  <c r="AL35" i="6"/>
  <c r="AG36" i="6"/>
  <c r="AM36" i="6" s="1"/>
  <c r="AH36" i="6"/>
  <c r="AI36" i="6"/>
  <c r="AJ36" i="6"/>
  <c r="AK36" i="6"/>
  <c r="AL36" i="6"/>
  <c r="AG37" i="6"/>
  <c r="AH37" i="6"/>
  <c r="AI37" i="6"/>
  <c r="AJ37" i="6"/>
  <c r="AK37" i="6"/>
  <c r="AL37" i="6"/>
  <c r="AG38" i="6"/>
  <c r="AH38" i="6"/>
  <c r="AI38" i="6"/>
  <c r="AJ38" i="6"/>
  <c r="AM38" i="6" s="1"/>
  <c r="AK38" i="6"/>
  <c r="AL38" i="6"/>
  <c r="AG39" i="6"/>
  <c r="AM39" i="6" s="1"/>
  <c r="AH39" i="6"/>
  <c r="AI39" i="6"/>
  <c r="AJ39" i="6"/>
  <c r="AK39" i="6"/>
  <c r="AL39" i="6"/>
  <c r="AG40" i="6"/>
  <c r="AH40" i="6"/>
  <c r="AM40" i="6" s="1"/>
  <c r="AI40" i="6"/>
  <c r="AJ40" i="6"/>
  <c r="AK40" i="6"/>
  <c r="AL40" i="6"/>
  <c r="AG41" i="6"/>
  <c r="AH41" i="6"/>
  <c r="AM41" i="6" s="1"/>
  <c r="AI41" i="6"/>
  <c r="AJ41" i="6"/>
  <c r="AK41" i="6"/>
  <c r="AL41" i="6"/>
  <c r="AG42" i="6"/>
  <c r="AH42" i="6"/>
  <c r="AI42" i="6"/>
  <c r="AJ42" i="6"/>
  <c r="AK42" i="6"/>
  <c r="AM42" i="6" s="1"/>
  <c r="AL42" i="6"/>
  <c r="AG43" i="6"/>
  <c r="AH43" i="6"/>
  <c r="AI43" i="6"/>
  <c r="AJ43" i="6"/>
  <c r="AK43" i="6"/>
  <c r="AL43" i="6"/>
  <c r="AG44" i="6"/>
  <c r="AM44" i="6" s="1"/>
  <c r="AH44" i="6"/>
  <c r="AI44" i="6"/>
  <c r="AJ44" i="6"/>
  <c r="AK44" i="6"/>
  <c r="AL44" i="6"/>
  <c r="AG45" i="6"/>
  <c r="AM45" i="6" s="1"/>
  <c r="AH45" i="6"/>
  <c r="AI45" i="6"/>
  <c r="AJ45" i="6"/>
  <c r="AK45" i="6"/>
  <c r="AL45" i="6"/>
  <c r="AG46" i="6"/>
  <c r="AH46" i="6"/>
  <c r="AI46" i="6"/>
  <c r="AJ46" i="6"/>
  <c r="AM46" i="6" s="1"/>
  <c r="AK46" i="6"/>
  <c r="AL46" i="6"/>
  <c r="AM43" i="6"/>
  <c r="AM27" i="6"/>
  <c r="AM41" i="8"/>
  <c r="AM25" i="8"/>
  <c r="AM6" i="8"/>
  <c r="AK47" i="8"/>
  <c r="AM37" i="6"/>
  <c r="AM21" i="6"/>
  <c r="AM45" i="8"/>
  <c r="AM29" i="8"/>
  <c r="AI47" i="8"/>
  <c r="AM21" i="5"/>
  <c r="AM5" i="5"/>
  <c r="AM13" i="5"/>
  <c r="AG46" i="5"/>
  <c r="AZ52" i="1" l="1"/>
  <c r="AM46" i="5"/>
  <c r="AM22" i="8"/>
  <c r="AX52" i="1"/>
  <c r="AI47" i="6"/>
  <c r="AM15" i="8"/>
  <c r="AM16" i="6"/>
  <c r="AT52" i="1"/>
  <c r="AM13" i="6"/>
  <c r="AM47" i="6" s="1"/>
  <c r="AM12" i="8"/>
  <c r="AM47" i="8" s="1"/>
  <c r="AY52" i="1"/>
</calcChain>
</file>

<file path=xl/sharedStrings.xml><?xml version="1.0" encoding="utf-8"?>
<sst xmlns="http://schemas.openxmlformats.org/spreadsheetml/2006/main" count="2313" uniqueCount="730">
  <si>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</si>
  <si>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</si>
  <si>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</si>
  <si>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</si>
  <si>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</si>
  <si>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</si>
  <si>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</si>
  <si>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</si>
  <si>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</si>
  <si>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</si>
  <si>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</si>
  <si>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</si>
  <si>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</si>
  <si>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</si>
  <si>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</si>
  <si>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</si>
  <si>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</si>
  <si>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</si>
  <si>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</si>
  <si>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</si>
  <si>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</si>
  <si>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</si>
  <si>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</si>
  <si>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</si>
  <si>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</si>
  <si>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</si>
  <si>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</si>
  <si>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</si>
  <si>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</si>
  <si>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</si>
  <si>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</si>
  <si>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</si>
  <si>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</si>
  <si>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</si>
  <si>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</si>
  <si>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</si>
  <si>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</si>
  <si>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</si>
  <si>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</si>
  <si>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</si>
  <si>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</si>
  <si>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</si>
  <si>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</si>
  <si>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</si>
  <si>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</si>
  <si>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</si>
  <si>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</si>
  <si>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</si>
  <si>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</si>
  <si>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</si>
  <si>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</si>
  <si>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</si>
  <si>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</si>
  <si>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</si>
  <si>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</si>
  <si>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</si>
  <si>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</si>
  <si>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</si>
  <si>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</si>
  <si>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</si>
  <si>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</si>
  <si>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</si>
  <si>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</si>
  <si>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</si>
  <si>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</si>
  <si>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</si>
  <si>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</si>
  <si>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</si>
  <si>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</si>
  <si>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</si>
  <si>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</si>
  <si>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</si>
  <si>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</si>
  <si>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</si>
  <si>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</si>
  <si>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</si>
  <si>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</si>
  <si>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</si>
  <si>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</si>
  <si>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</si>
  <si>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</si>
  <si>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Name</t>
  </si>
  <si>
    <t>Westward League Pos</t>
  </si>
  <si>
    <t>Devon County Champs Pos</t>
  </si>
  <si>
    <t>Overall Race Pos</t>
  </si>
  <si>
    <t>North Devon AC</t>
  </si>
  <si>
    <t>Newquay &amp; Par AC</t>
  </si>
  <si>
    <t>Walker</t>
  </si>
  <si>
    <t>U13G</t>
  </si>
  <si>
    <t>Livingstone</t>
  </si>
  <si>
    <t>Mia</t>
  </si>
  <si>
    <t>Charlotte</t>
  </si>
  <si>
    <t>Ratcliff</t>
  </si>
  <si>
    <t>Hannah</t>
  </si>
  <si>
    <t>Molly</t>
  </si>
  <si>
    <t>Sophie</t>
  </si>
  <si>
    <t>Lucy</t>
  </si>
  <si>
    <t>Isabella</t>
  </si>
  <si>
    <t>Clark</t>
  </si>
  <si>
    <t>Tavistock Run Project</t>
  </si>
  <si>
    <t>Devon County Champs Pos   SW</t>
  </si>
  <si>
    <t>Devon County Champs Pos   U20W</t>
  </si>
  <si>
    <t>Devon County Champs Pos   SM</t>
  </si>
  <si>
    <t>Devon County Champs Pos   U20M</t>
  </si>
  <si>
    <t>Devon County Champs Pos   U17W</t>
  </si>
  <si>
    <t>Holly</t>
  </si>
  <si>
    <t>Reid</t>
  </si>
  <si>
    <t>Shorey</t>
  </si>
  <si>
    <t>Clarke</t>
  </si>
  <si>
    <t>Georgina</t>
  </si>
  <si>
    <t>Gilbey</t>
  </si>
  <si>
    <t>May</t>
  </si>
  <si>
    <t>Bella</t>
  </si>
  <si>
    <t>Frith</t>
  </si>
  <si>
    <t>Woodhead</t>
  </si>
  <si>
    <t>Freya</t>
  </si>
  <si>
    <t>Bodmin Dragons</t>
  </si>
  <si>
    <t>Heal</t>
  </si>
  <si>
    <t>Katie</t>
  </si>
  <si>
    <t>Taunton AC</t>
  </si>
  <si>
    <t>Jones</t>
  </si>
  <si>
    <t>Madeleine</t>
  </si>
  <si>
    <t>Bryson</t>
  </si>
  <si>
    <t>Isla</t>
  </si>
  <si>
    <t>Rowe</t>
  </si>
  <si>
    <t>Daisy</t>
  </si>
  <si>
    <t>Jessica</t>
  </si>
  <si>
    <t>Morris</t>
  </si>
  <si>
    <t>Drake</t>
  </si>
  <si>
    <t>Amber</t>
  </si>
  <si>
    <t>Joslin</t>
  </si>
  <si>
    <t>Olivia</t>
  </si>
  <si>
    <t>Dayman</t>
  </si>
  <si>
    <t>Ellie</t>
  </si>
  <si>
    <t>Young</t>
  </si>
  <si>
    <t>McCollum</t>
  </si>
  <si>
    <t>Thomas</t>
  </si>
  <si>
    <t>Mayne</t>
  </si>
  <si>
    <t>Jasmine</t>
  </si>
  <si>
    <t>Grace</t>
  </si>
  <si>
    <t>Scarlett</t>
  </si>
  <si>
    <t>U15G</t>
  </si>
  <si>
    <t>Luke</t>
  </si>
  <si>
    <t>Maisy</t>
  </si>
  <si>
    <t>Harries</t>
  </si>
  <si>
    <t>Harrison</t>
  </si>
  <si>
    <t>Emma</t>
  </si>
  <si>
    <t>Wren</t>
  </si>
  <si>
    <t>SWRR</t>
  </si>
  <si>
    <t>Anna</t>
  </si>
  <si>
    <t>Tregenza</t>
  </si>
  <si>
    <t>Heidi</t>
  </si>
  <si>
    <t>SW</t>
  </si>
  <si>
    <t>Courtney</t>
  </si>
  <si>
    <t>Stone</t>
  </si>
  <si>
    <t>Meek</t>
  </si>
  <si>
    <t>Jo</t>
  </si>
  <si>
    <t>Perry</t>
  </si>
  <si>
    <t>Blair</t>
  </si>
  <si>
    <t>Corrick</t>
  </si>
  <si>
    <t>Fiona</t>
  </si>
  <si>
    <t>Louise</t>
  </si>
  <si>
    <t>Dixon</t>
  </si>
  <si>
    <t>Julie</t>
  </si>
  <si>
    <t>Higginson</t>
  </si>
  <si>
    <t>Plymouth University</t>
  </si>
  <si>
    <t>Reed</t>
  </si>
  <si>
    <t>Stepto</t>
  </si>
  <si>
    <t>Burt</t>
  </si>
  <si>
    <t>Erin</t>
  </si>
  <si>
    <t>Rebecca</t>
  </si>
  <si>
    <t>Moor</t>
  </si>
  <si>
    <t>Chapman</t>
  </si>
  <si>
    <t>Wendy</t>
  </si>
  <si>
    <t>Rachael</t>
  </si>
  <si>
    <t>Phoebe</t>
  </si>
  <si>
    <t>U17W</t>
  </si>
  <si>
    <t>Tilly</t>
  </si>
  <si>
    <t>Samantha</t>
  </si>
  <si>
    <t>Anthony</t>
  </si>
  <si>
    <t>Helen</t>
  </si>
  <si>
    <t>King</t>
  </si>
  <si>
    <t>Newquay Road Runners</t>
  </si>
  <si>
    <t>Okehampton RC</t>
  </si>
  <si>
    <t>Mossop</t>
  </si>
  <si>
    <t>Pirie</t>
  </si>
  <si>
    <t>Skye</t>
  </si>
  <si>
    <t>Naomi</t>
  </si>
  <si>
    <t>Torbay Tri</t>
  </si>
  <si>
    <t>Leman-Liberal</t>
  </si>
  <si>
    <t>Lauren</t>
  </si>
  <si>
    <t>Amy</t>
  </si>
  <si>
    <t>Steven</t>
  </si>
  <si>
    <t>Phillips</t>
  </si>
  <si>
    <t>Kate</t>
  </si>
  <si>
    <t>Smith</t>
  </si>
  <si>
    <t>FV55</t>
  </si>
  <si>
    <t>FV60</t>
  </si>
  <si>
    <t>Gibson</t>
  </si>
  <si>
    <t>Mandy</t>
  </si>
  <si>
    <t>Oscroft</t>
  </si>
  <si>
    <t>Baker</t>
  </si>
  <si>
    <t>Marilyn</t>
  </si>
  <si>
    <t>Paul</t>
  </si>
  <si>
    <t>Webster</t>
  </si>
  <si>
    <t>Hawkins</t>
  </si>
  <si>
    <t>Emily</t>
  </si>
  <si>
    <t>Worth</t>
  </si>
  <si>
    <t>Marriott</t>
  </si>
  <si>
    <t>Sara</t>
  </si>
  <si>
    <t>Millie</t>
  </si>
  <si>
    <t>Crozier</t>
  </si>
  <si>
    <t>Weeks</t>
  </si>
  <si>
    <t>Goldthorp</t>
  </si>
  <si>
    <t>Sarah</t>
  </si>
  <si>
    <t>Plymouth Musketeers</t>
  </si>
  <si>
    <t>Hayley</t>
  </si>
  <si>
    <t>Goodspeed</t>
  </si>
  <si>
    <t>Laura</t>
  </si>
  <si>
    <t>Kula-Przezwanski</t>
  </si>
  <si>
    <t>Rosie</t>
  </si>
  <si>
    <t>Alison</t>
  </si>
  <si>
    <t>Debenham</t>
  </si>
  <si>
    <t>Lee</t>
  </si>
  <si>
    <t>Lisa</t>
  </si>
  <si>
    <t>Karen</t>
  </si>
  <si>
    <t>Jenny</t>
  </si>
  <si>
    <t>Kelly</t>
  </si>
  <si>
    <t>Turner</t>
  </si>
  <si>
    <t>White</t>
  </si>
  <si>
    <t>Roose</t>
  </si>
  <si>
    <t>Lock</t>
  </si>
  <si>
    <t>Barbara</t>
  </si>
  <si>
    <t>Anne</t>
  </si>
  <si>
    <t>Fairey</t>
  </si>
  <si>
    <t>Eleanor</t>
  </si>
  <si>
    <t>Dawn</t>
  </si>
  <si>
    <t>Wood</t>
  </si>
  <si>
    <t>Carter</t>
  </si>
  <si>
    <t>Rachel</t>
  </si>
  <si>
    <t>Hazel</t>
  </si>
  <si>
    <t>Priday</t>
  </si>
  <si>
    <t>Holmes</t>
  </si>
  <si>
    <t>Oliveira</t>
  </si>
  <si>
    <t>Christopher</t>
  </si>
  <si>
    <t>U13B</t>
  </si>
  <si>
    <t>Birchall</t>
  </si>
  <si>
    <t>William</t>
  </si>
  <si>
    <t>Standen</t>
  </si>
  <si>
    <t>Max</t>
  </si>
  <si>
    <t>Capps</t>
  </si>
  <si>
    <t>Henry</t>
  </si>
  <si>
    <t>Finlay</t>
  </si>
  <si>
    <t>Liam</t>
  </si>
  <si>
    <t>Williams</t>
  </si>
  <si>
    <t>Daniel</t>
  </si>
  <si>
    <t>Trubridge</t>
  </si>
  <si>
    <t>Lewis</t>
  </si>
  <si>
    <t>Stanley</t>
  </si>
  <si>
    <t>Beeton</t>
  </si>
  <si>
    <t>Cassius</t>
  </si>
  <si>
    <t>Jack</t>
  </si>
  <si>
    <t>Garland</t>
  </si>
  <si>
    <t>Oliver</t>
  </si>
  <si>
    <t>Crossey</t>
  </si>
  <si>
    <t>James</t>
  </si>
  <si>
    <t>Noah</t>
  </si>
  <si>
    <t>Joe</t>
  </si>
  <si>
    <t>Harry</t>
  </si>
  <si>
    <t>Harris</t>
  </si>
  <si>
    <t>Adam</t>
  </si>
  <si>
    <t>Edward</t>
  </si>
  <si>
    <t>Eve</t>
  </si>
  <si>
    <t>Oscar</t>
  </si>
  <si>
    <t>Charlie</t>
  </si>
  <si>
    <t>Mills</t>
  </si>
  <si>
    <t>Samuel</t>
  </si>
  <si>
    <t>U15B</t>
  </si>
  <si>
    <t>George</t>
  </si>
  <si>
    <t>Dix</t>
  </si>
  <si>
    <t>Ewan</t>
  </si>
  <si>
    <t>Blake</t>
  </si>
  <si>
    <t>Richards</t>
  </si>
  <si>
    <t>Matthew</t>
  </si>
  <si>
    <t>Larkin</t>
  </si>
  <si>
    <t>Mallon</t>
  </si>
  <si>
    <t>Osmond</t>
  </si>
  <si>
    <t>Ben</t>
  </si>
  <si>
    <t>Caleb</t>
  </si>
  <si>
    <t>Westcott</t>
  </si>
  <si>
    <t>U17M</t>
  </si>
  <si>
    <t>Jennings</t>
  </si>
  <si>
    <t>Flynn</t>
  </si>
  <si>
    <t>Johnny</t>
  </si>
  <si>
    <t>Ball</t>
  </si>
  <si>
    <t>Leworthy</t>
  </si>
  <si>
    <t>Sam</t>
  </si>
  <si>
    <t>Dylan</t>
  </si>
  <si>
    <t>Will</t>
  </si>
  <si>
    <t>Tom</t>
  </si>
  <si>
    <t>Michael</t>
  </si>
  <si>
    <t>Frost</t>
  </si>
  <si>
    <t>Jamie</t>
  </si>
  <si>
    <t>Staples</t>
  </si>
  <si>
    <t>Danny</t>
  </si>
  <si>
    <t>Cameron</t>
  </si>
  <si>
    <t>Mark</t>
  </si>
  <si>
    <t>Neale</t>
  </si>
  <si>
    <t>Tony</t>
  </si>
  <si>
    <t>Tripp</t>
  </si>
  <si>
    <t>Alex</t>
  </si>
  <si>
    <t>Gilby</t>
  </si>
  <si>
    <t>Matt</t>
  </si>
  <si>
    <t>Simon</t>
  </si>
  <si>
    <t>Hamish</t>
  </si>
  <si>
    <t>Edwards</t>
  </si>
  <si>
    <t>Martin</t>
  </si>
  <si>
    <t>McCartney</t>
  </si>
  <si>
    <t>Alexander</t>
  </si>
  <si>
    <t>Crawford</t>
  </si>
  <si>
    <t>Callum</t>
  </si>
  <si>
    <t>Whear</t>
  </si>
  <si>
    <t>Randall</t>
  </si>
  <si>
    <t>Parkinson</t>
  </si>
  <si>
    <t>Jon</t>
  </si>
  <si>
    <t>Robert</t>
  </si>
  <si>
    <t>Vallance</t>
  </si>
  <si>
    <t>Andrew</t>
  </si>
  <si>
    <t>Porter</t>
  </si>
  <si>
    <t>John</t>
  </si>
  <si>
    <t>David</t>
  </si>
  <si>
    <t>McKibbin</t>
  </si>
  <si>
    <t>Albano</t>
  </si>
  <si>
    <t>Marcus</t>
  </si>
  <si>
    <t>Hague</t>
  </si>
  <si>
    <t>Crease</t>
  </si>
  <si>
    <t>Richard</t>
  </si>
  <si>
    <t>Scott</t>
  </si>
  <si>
    <t>Burns</t>
  </si>
  <si>
    <t>Stephen</t>
  </si>
  <si>
    <t>MV55</t>
  </si>
  <si>
    <t>Adrian</t>
  </si>
  <si>
    <t>Exley-Deane</t>
  </si>
  <si>
    <t>Armstrong</t>
  </si>
  <si>
    <t>Peter</t>
  </si>
  <si>
    <t>Wright</t>
  </si>
  <si>
    <t>Davies</t>
  </si>
  <si>
    <t>Brooks</t>
  </si>
  <si>
    <t>Hall</t>
  </si>
  <si>
    <t>Hill</t>
  </si>
  <si>
    <t>Louis</t>
  </si>
  <si>
    <t>Darren</t>
  </si>
  <si>
    <t>Mill</t>
  </si>
  <si>
    <t>Peers</t>
  </si>
  <si>
    <t>Alistair</t>
  </si>
  <si>
    <t>Drage</t>
  </si>
  <si>
    <t>Stobbs</t>
  </si>
  <si>
    <t>Steve</t>
  </si>
  <si>
    <t>Chris</t>
  </si>
  <si>
    <t>Lane</t>
  </si>
  <si>
    <t>Raine</t>
  </si>
  <si>
    <t>Julian</t>
  </si>
  <si>
    <t>Daniels</t>
  </si>
  <si>
    <t>Nick</t>
  </si>
  <si>
    <t>Vickerstaff</t>
  </si>
  <si>
    <t>Baugh</t>
  </si>
  <si>
    <t>Storm Plymouth</t>
  </si>
  <si>
    <t>Bertie</t>
  </si>
  <si>
    <t>Shapland</t>
  </si>
  <si>
    <t>MV65</t>
  </si>
  <si>
    <t>Bristow</t>
  </si>
  <si>
    <t>Benham</t>
  </si>
  <si>
    <t>Breslan</t>
  </si>
  <si>
    <t>Martyn</t>
  </si>
  <si>
    <t>Durbaba</t>
  </si>
  <si>
    <t>Marsden</t>
  </si>
  <si>
    <t>Hugh</t>
  </si>
  <si>
    <t>Patrick</t>
  </si>
  <si>
    <t>Shaw</t>
  </si>
  <si>
    <t>Ian</t>
  </si>
  <si>
    <t>Conroy</t>
  </si>
  <si>
    <t>Blackford</t>
  </si>
  <si>
    <t>Burnett</t>
  </si>
  <si>
    <t>Kevin</t>
  </si>
  <si>
    <t>Carr</t>
  </si>
  <si>
    <t>U13 Girls</t>
  </si>
  <si>
    <t>Pos.</t>
  </si>
  <si>
    <t>Total Points</t>
  </si>
  <si>
    <t>Devon County Team Result</t>
  </si>
  <si>
    <t>U15 Girls</t>
  </si>
  <si>
    <t>Senior Women</t>
  </si>
  <si>
    <t>U20 Women</t>
  </si>
  <si>
    <t>U17 Women</t>
  </si>
  <si>
    <t>Female Masters</t>
  </si>
  <si>
    <t>U13 Boys</t>
  </si>
  <si>
    <t>U15 Boys</t>
  </si>
  <si>
    <t>U17 Men</t>
  </si>
  <si>
    <t>Senior Men</t>
  </si>
  <si>
    <t>Male Masters</t>
  </si>
  <si>
    <t>U20 Men</t>
  </si>
  <si>
    <t>Devon County Cross Country Championships 2021 &amp; Charles Stanley Westward League - Exeter - 5th December</t>
  </si>
  <si>
    <t>Steer</t>
  </si>
  <si>
    <t>Foster</t>
  </si>
  <si>
    <t>Roome</t>
  </si>
  <si>
    <t>Isabelle</t>
  </si>
  <si>
    <t>Trowell</t>
  </si>
  <si>
    <t>McAulay</t>
  </si>
  <si>
    <t>Anya</t>
  </si>
  <si>
    <t>Laval</t>
  </si>
  <si>
    <t>Megan</t>
  </si>
  <si>
    <t>Claudia</t>
  </si>
  <si>
    <t>Bowden-Inoue</t>
  </si>
  <si>
    <t>Enzo</t>
  </si>
  <si>
    <t>Newcombe</t>
  </si>
  <si>
    <t>Myiesha</t>
  </si>
  <si>
    <t>Serena</t>
  </si>
  <si>
    <t>McGrane</t>
  </si>
  <si>
    <t>Cara</t>
  </si>
  <si>
    <t>Hess</t>
  </si>
  <si>
    <t>Ellena</t>
  </si>
  <si>
    <t>Cox</t>
  </si>
  <si>
    <t>Lamorna</t>
  </si>
  <si>
    <t>Maguire</t>
  </si>
  <si>
    <t>Nell</t>
  </si>
  <si>
    <t>Woollam Dalling</t>
  </si>
  <si>
    <t>Lyra</t>
  </si>
  <si>
    <t>Ella</t>
  </si>
  <si>
    <t>Booker</t>
  </si>
  <si>
    <t>Mullins</t>
  </si>
  <si>
    <t>Tamsyn</t>
  </si>
  <si>
    <t>Jarman</t>
  </si>
  <si>
    <t>Tamzin</t>
  </si>
  <si>
    <t>Divall</t>
  </si>
  <si>
    <t>Mooney</t>
  </si>
  <si>
    <t>Roisin</t>
  </si>
  <si>
    <t>Cole</t>
  </si>
  <si>
    <t>Lara</t>
  </si>
  <si>
    <t>Abbie</t>
  </si>
  <si>
    <t>Timson</t>
  </si>
  <si>
    <t>Lowenna</t>
  </si>
  <si>
    <t>Mackey</t>
  </si>
  <si>
    <t>Alice</t>
  </si>
  <si>
    <t>Penny</t>
  </si>
  <si>
    <t>Abram-Bridges</t>
  </si>
  <si>
    <t>Farli</t>
  </si>
  <si>
    <t>Deeble</t>
  </si>
  <si>
    <t>Ezra</t>
  </si>
  <si>
    <t>Ffion</t>
  </si>
  <si>
    <t>Edmunds</t>
  </si>
  <si>
    <t>Nicole</t>
  </si>
  <si>
    <t>Robinson</t>
  </si>
  <si>
    <t>Rowley</t>
  </si>
  <si>
    <t>Morrall</t>
  </si>
  <si>
    <t>Zelah</t>
  </si>
  <si>
    <t>Hattersley</t>
  </si>
  <si>
    <t>Woods</t>
  </si>
  <si>
    <t>Meyrick</t>
  </si>
  <si>
    <t>Bethan</t>
  </si>
  <si>
    <t>Munday</t>
  </si>
  <si>
    <t>Wallis</t>
  </si>
  <si>
    <t>Bethany</t>
  </si>
  <si>
    <t>Powell</t>
  </si>
  <si>
    <t>Nikki</t>
  </si>
  <si>
    <t xml:space="preserve">Poole </t>
  </si>
  <si>
    <t>Marissa</t>
  </si>
  <si>
    <t>Wilson</t>
  </si>
  <si>
    <t>Sophia</t>
  </si>
  <si>
    <t>Stratton- Thomas</t>
  </si>
  <si>
    <t>Bronwen</t>
  </si>
  <si>
    <t>Fitzpatrick</t>
  </si>
  <si>
    <t>Bright</t>
  </si>
  <si>
    <t>Ottilie</t>
  </si>
  <si>
    <t>Shanley</t>
  </si>
  <si>
    <t>Kerrie</t>
  </si>
  <si>
    <t>Padfield</t>
  </si>
  <si>
    <t>Inca</t>
  </si>
  <si>
    <t>Steedman</t>
  </si>
  <si>
    <t>Amie</t>
  </si>
  <si>
    <t>Jeeves</t>
  </si>
  <si>
    <t>Brooke</t>
  </si>
  <si>
    <t>Sasha</t>
  </si>
  <si>
    <t>Abi</t>
  </si>
  <si>
    <t>Newman</t>
  </si>
  <si>
    <t>Cathy</t>
  </si>
  <si>
    <t>Martha</t>
  </si>
  <si>
    <t>Kartrin</t>
  </si>
  <si>
    <t>Calleia</t>
  </si>
  <si>
    <t>Maria</t>
  </si>
  <si>
    <t>Powe</t>
  </si>
  <si>
    <t>Taryn</t>
  </si>
  <si>
    <t>Luxton</t>
  </si>
  <si>
    <t>Cotton</t>
  </si>
  <si>
    <t>Journee</t>
  </si>
  <si>
    <t>West</t>
  </si>
  <si>
    <t>Doxey</t>
  </si>
  <si>
    <t>Speck</t>
  </si>
  <si>
    <t>Georgie</t>
  </si>
  <si>
    <t>Cusack</t>
  </si>
  <si>
    <t>Natalie</t>
  </si>
  <si>
    <t>Fay</t>
  </si>
  <si>
    <t>Hassell</t>
  </si>
  <si>
    <t>Lockwood</t>
  </si>
  <si>
    <t>Soraya</t>
  </si>
  <si>
    <t>Parker</t>
  </si>
  <si>
    <t>Jess</t>
  </si>
  <si>
    <t>Anderson</t>
  </si>
  <si>
    <t>Francesca</t>
  </si>
  <si>
    <t>Pamphlett</t>
  </si>
  <si>
    <t>Clements</t>
  </si>
  <si>
    <t>Kuehn</t>
  </si>
  <si>
    <t>Flora</t>
  </si>
  <si>
    <t>Liz</t>
  </si>
  <si>
    <t>Cunningham</t>
  </si>
  <si>
    <t>Heather</t>
  </si>
  <si>
    <t>Townsend</t>
  </si>
  <si>
    <t>Pearce</t>
  </si>
  <si>
    <t>Sadler-Smith</t>
  </si>
  <si>
    <t>Cooper</t>
  </si>
  <si>
    <t>Michelle</t>
  </si>
  <si>
    <t>Ellen</t>
  </si>
  <si>
    <t>Tavner</t>
  </si>
  <si>
    <t>Sunnucks</t>
  </si>
  <si>
    <t>Emilie</t>
  </si>
  <si>
    <t>Slesser</t>
  </si>
  <si>
    <t>Tasker</t>
  </si>
  <si>
    <t>Bracher</t>
  </si>
  <si>
    <t xml:space="preserve">Linda </t>
  </si>
  <si>
    <t>Stevens</t>
  </si>
  <si>
    <t>Debra</t>
  </si>
  <si>
    <t>Susan</t>
  </si>
  <si>
    <t>Edworthy</t>
  </si>
  <si>
    <t>Thuza</t>
  </si>
  <si>
    <t>Ellison</t>
  </si>
  <si>
    <t>Nicky</t>
  </si>
  <si>
    <t>Burke</t>
  </si>
  <si>
    <t>Miranda</t>
  </si>
  <si>
    <t>Nadine</t>
  </si>
  <si>
    <t>Teed</t>
  </si>
  <si>
    <t>Sinclair</t>
  </si>
  <si>
    <t>Sarah-Jane</t>
  </si>
  <si>
    <t>Cartlidge</t>
  </si>
  <si>
    <t>Garcia</t>
  </si>
  <si>
    <t>Lynda</t>
  </si>
  <si>
    <t>Dunne</t>
  </si>
  <si>
    <t>Roper</t>
  </si>
  <si>
    <t>Tout</t>
  </si>
  <si>
    <t>Linda</t>
  </si>
  <si>
    <t>Danielle</t>
  </si>
  <si>
    <t>Mcardle</t>
  </si>
  <si>
    <t>Baxter</t>
  </si>
  <si>
    <t>Hollie</t>
  </si>
  <si>
    <t>Hutchings</t>
  </si>
  <si>
    <t>Barnaby</t>
  </si>
  <si>
    <t>Beare</t>
  </si>
  <si>
    <t>Huw</t>
  </si>
  <si>
    <t>Maughan</t>
  </si>
  <si>
    <t>Philips</t>
  </si>
  <si>
    <t>Roman</t>
  </si>
  <si>
    <t>Hayes</t>
  </si>
  <si>
    <t>Jolivet</t>
  </si>
  <si>
    <t>Duffin</t>
  </si>
  <si>
    <t>Connor</t>
  </si>
  <si>
    <t>Blight</t>
  </si>
  <si>
    <t>Freddie</t>
  </si>
  <si>
    <t>Hutton</t>
  </si>
  <si>
    <t>Boon</t>
  </si>
  <si>
    <t>Caden</t>
  </si>
  <si>
    <t>Hicks</t>
  </si>
  <si>
    <t>Arthur</t>
  </si>
  <si>
    <t>Cousins</t>
  </si>
  <si>
    <t>Miles</t>
  </si>
  <si>
    <t>Whiteman</t>
  </si>
  <si>
    <t>Benjamin</t>
  </si>
  <si>
    <t>Jed</t>
  </si>
  <si>
    <t>Fynn</t>
  </si>
  <si>
    <t>Millard</t>
  </si>
  <si>
    <t>Dillon</t>
  </si>
  <si>
    <t>McQueen Mason</t>
  </si>
  <si>
    <t>Zaiph</t>
  </si>
  <si>
    <t>Aldrich</t>
  </si>
  <si>
    <t>Elis</t>
  </si>
  <si>
    <t>Kyran</t>
  </si>
  <si>
    <t>Coll</t>
  </si>
  <si>
    <t>Ryan</t>
  </si>
  <si>
    <t>Houlberg</t>
  </si>
  <si>
    <t>Richardson</t>
  </si>
  <si>
    <t>Douglas</t>
  </si>
  <si>
    <t>Ruben</t>
  </si>
  <si>
    <t>Gwilym</t>
  </si>
  <si>
    <t>Rees-Durham</t>
  </si>
  <si>
    <t>Manu</t>
  </si>
  <si>
    <t>Fletcher</t>
  </si>
  <si>
    <t>Fisher</t>
  </si>
  <si>
    <t>Pascoe</t>
  </si>
  <si>
    <t>Gilvear</t>
  </si>
  <si>
    <t>Pengelley</t>
  </si>
  <si>
    <t>Milward</t>
  </si>
  <si>
    <t>Alecock-Smith</t>
  </si>
  <si>
    <t>Norman</t>
  </si>
  <si>
    <t>Phil</t>
  </si>
  <si>
    <t>Ponter</t>
  </si>
  <si>
    <t>Pruden</t>
  </si>
  <si>
    <t>Emil</t>
  </si>
  <si>
    <t>Irvine</t>
  </si>
  <si>
    <t>Foyle</t>
  </si>
  <si>
    <t>Crockett</t>
  </si>
  <si>
    <t>Aitken</t>
  </si>
  <si>
    <t>Poynting</t>
  </si>
  <si>
    <t>Ellis</t>
  </si>
  <si>
    <t>Benjy</t>
  </si>
  <si>
    <t>Hewitt</t>
  </si>
  <si>
    <t>Hugo</t>
  </si>
  <si>
    <t>Coombes</t>
  </si>
  <si>
    <t>Devin</t>
  </si>
  <si>
    <t>Di Salvo</t>
  </si>
  <si>
    <t>Choules</t>
  </si>
  <si>
    <t>Archie</t>
  </si>
  <si>
    <t>Ratcliffe</t>
  </si>
  <si>
    <t>Humphrey</t>
  </si>
  <si>
    <t>Ross</t>
  </si>
  <si>
    <t>Barkell</t>
  </si>
  <si>
    <t>Neil</t>
  </si>
  <si>
    <t>Fielding</t>
  </si>
  <si>
    <t>McConnel</t>
  </si>
  <si>
    <t>Jim</t>
  </si>
  <si>
    <t>Hurford</t>
  </si>
  <si>
    <t>Jason</t>
  </si>
  <si>
    <t>Reynolds</t>
  </si>
  <si>
    <t>Slater</t>
  </si>
  <si>
    <t>Ham</t>
  </si>
  <si>
    <t>Dunn</t>
  </si>
  <si>
    <t>Maloney</t>
  </si>
  <si>
    <t>Peyton Jones</t>
  </si>
  <si>
    <t>Allen</t>
  </si>
  <si>
    <t>Bigham</t>
  </si>
  <si>
    <t>Colin</t>
  </si>
  <si>
    <t>Condron</t>
  </si>
  <si>
    <t>Colwill</t>
  </si>
  <si>
    <t>Crump</t>
  </si>
  <si>
    <t>Knight</t>
  </si>
  <si>
    <t>Ollie</t>
  </si>
  <si>
    <t>Karlas</t>
  </si>
  <si>
    <t>Emrys</t>
  </si>
  <si>
    <t>Walton</t>
  </si>
  <si>
    <t>Harvey</t>
  </si>
  <si>
    <t>Sonny</t>
  </si>
  <si>
    <t>Phillipson</t>
  </si>
  <si>
    <t>Poland</t>
  </si>
  <si>
    <t>Farmer</t>
  </si>
  <si>
    <t>Steadman</t>
  </si>
  <si>
    <t>Cottle</t>
  </si>
  <si>
    <t>Mant</t>
  </si>
  <si>
    <t xml:space="preserve">Ian </t>
  </si>
  <si>
    <t>Holder</t>
  </si>
  <si>
    <t>Ken</t>
  </si>
  <si>
    <t>Gandee</t>
  </si>
  <si>
    <t>Ethan</t>
  </si>
  <si>
    <t>Hornsby</t>
  </si>
  <si>
    <t>Joseph</t>
  </si>
  <si>
    <t>Charlier</t>
  </si>
  <si>
    <t>Tangy</t>
  </si>
  <si>
    <t>Butler</t>
  </si>
  <si>
    <t>Craig</t>
  </si>
  <si>
    <t>Dowrick</t>
  </si>
  <si>
    <t>Fenney</t>
  </si>
  <si>
    <t>Zac</t>
  </si>
  <si>
    <t>Osborne</t>
  </si>
  <si>
    <t>Sheehy</t>
  </si>
  <si>
    <t>Nathan</t>
  </si>
  <si>
    <t>Vialls</t>
  </si>
  <si>
    <t>Tim</t>
  </si>
  <si>
    <t>Nicholas</t>
  </si>
  <si>
    <t>Collier</t>
  </si>
  <si>
    <t>Cottrell</t>
  </si>
  <si>
    <t>Theo</t>
  </si>
  <si>
    <t>Charles</t>
  </si>
  <si>
    <t>Tucker</t>
  </si>
  <si>
    <t>Pang</t>
  </si>
  <si>
    <t>Urwin</t>
  </si>
  <si>
    <t>Watson</t>
  </si>
  <si>
    <t>Robin</t>
  </si>
  <si>
    <t>Ferris</t>
  </si>
  <si>
    <t>Kieran</t>
  </si>
  <si>
    <t>Penrose</t>
  </si>
  <si>
    <t>Fillingham</t>
  </si>
  <si>
    <t>Damian</t>
  </si>
  <si>
    <t>Elliott</t>
  </si>
  <si>
    <t>Joy</t>
  </si>
  <si>
    <t>Jimmy</t>
  </si>
  <si>
    <t>Bayona</t>
  </si>
  <si>
    <t>Francisco</t>
  </si>
  <si>
    <t>Nutbrown-Hughes</t>
  </si>
  <si>
    <t>Teddy</t>
  </si>
  <si>
    <t>Lyons</t>
  </si>
  <si>
    <t>Hayward</t>
  </si>
  <si>
    <t>Curd</t>
  </si>
  <si>
    <t>Jeffrey</t>
  </si>
  <si>
    <t>Curtayne</t>
  </si>
  <si>
    <t>Back</t>
  </si>
  <si>
    <t>Gordon</t>
  </si>
  <si>
    <t>Lees</t>
  </si>
  <si>
    <t>Barry</t>
  </si>
  <si>
    <t>Saraf</t>
  </si>
  <si>
    <t>Krishang</t>
  </si>
  <si>
    <t>Summers</t>
  </si>
  <si>
    <t>Place</t>
  </si>
  <si>
    <t>Mclaren</t>
  </si>
  <si>
    <t>Alec</t>
  </si>
  <si>
    <t>Lamont</t>
  </si>
  <si>
    <t>Dance</t>
  </si>
  <si>
    <t>Sell</t>
  </si>
  <si>
    <t>Iaen</t>
  </si>
  <si>
    <t>Cusick</t>
  </si>
  <si>
    <t>Pemberton</t>
  </si>
  <si>
    <t>Honiton RC</t>
  </si>
  <si>
    <t>Joel</t>
  </si>
  <si>
    <t>Seward</t>
  </si>
  <si>
    <t>Lenton</t>
  </si>
  <si>
    <t>Moran</t>
  </si>
  <si>
    <t>Hewer</t>
  </si>
  <si>
    <t>Lamerton</t>
  </si>
  <si>
    <t>South West Veterans AC</t>
  </si>
  <si>
    <t>Torbay AAC</t>
  </si>
  <si>
    <t>Ana</t>
  </si>
  <si>
    <t>Goncalves</t>
  </si>
  <si>
    <t>Kerry</t>
  </si>
  <si>
    <t>Board</t>
  </si>
  <si>
    <t>Angela</t>
  </si>
  <si>
    <t>Kerr</t>
  </si>
  <si>
    <t>FV65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</si>
</sst>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2" fontId="0" fillId="0" borderId="0" xfId="0" applyNumberFormat="1"/>
    <xf numFmtId="0" fontId="0" fillId="0" borderId="0" xfId="0" applyFill="1" applyBorder="1"/>
    <xf numFmtId="0" fontId="1" fillId="0" borderId="0" xfId="0" applyFont="1" applyBorder="1"/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4" fontId="0" fillId="0" borderId="0" xfId="0" applyNumberFormat="1"/>
    <xf numFmtId="0" fontId="0" fillId="2" borderId="0" xfId="0" applyFill="1"/>
    <xf numFmtId="1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4" fontId="4" fillId="0" borderId="0" xfId="0" applyNumberFormat="1" applyFont="1"/>
    <xf numFmtId="2" fontId="4" fillId="0" borderId="1" xfId="0" applyNumberFormat="1" applyFont="1" applyBorder="1"/>
    <xf numFmtId="0" fontId="4" fillId="0" borderId="0" xfId="1" applyFont="1" applyAlignment="1" applyProtection="1"/>
    <xf numFmtId="0" fontId="4" fillId="0" borderId="1" xfId="1" applyFont="1" applyBorder="1" applyAlignment="1" applyProtection="1"/>
    <xf numFmtId="2" fontId="4" fillId="0" borderId="1" xfId="1" applyNumberFormat="1" applyFont="1" applyBorder="1" applyAlignment="1" applyProtection="1"/>
    <xf numFmtId="0" fontId="1" fillId="0" borderId="0" xfId="1" applyFont="1" applyAlignment="1" applyProtection="1"/>
    <xf numFmtId="0" fontId="1" fillId="0" borderId="1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1" xfId="1" applyFont="1" applyBorder="1" applyAlignment="1" applyProtection="1"/>
    <xf numFmtId="0" fontId="1" fillId="0" borderId="10" xfId="1" applyFont="1" applyBorder="1" applyAlignment="1" applyProtection="1">
      <alignment horizontal="center"/>
    </xf>
    <xf numFmtId="0" fontId="0" fillId="0" borderId="11" xfId="0" applyFill="1" applyBorder="1"/>
    <xf numFmtId="0" fontId="2" fillId="0" borderId="0" xfId="0" applyFont="1" applyFill="1" applyAlignment="1"/>
    <xf numFmtId="0" fontId="2" fillId="0" borderId="0" xfId="0" applyFont="1" applyFill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2" xfId="0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3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n Teed" refreshedDate="38148.356069444446" createdVersion="1" recordCount="93" upgradeOnRefresh="1">
  <cacheSource type="worksheet">
    <worksheetSource ref="D4:F297" sheet="Senior Ladies &amp; U17" r:id="rId2"/>
  </cacheSource>
  <cacheFields count="3">
    <cacheField name="Club" numFmtId="0">
      <sharedItems containsBlank="1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Teed" refreshedDate="38151.787593981484" createdVersion="1" refreshedVersion="1" recordCount="93" upgradeOnRefresh="1">
  <cacheSource type="worksheet">
    <worksheetSource ref="A4:AK297" sheet="Senior Ladies &amp; U17" r:id="rId2"/>
  </cacheSource>
  <cacheFields count="37">
    <cacheField name="Surname" numFmtId="0">
      <sharedItems/>
    </cacheField>
    <cacheField name="Initials" numFmtId="0">
      <sharedItems containsBlank="1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 numFmtId="0">
      <sharedItems containsBlank="1" count="6">
        <m/>
        <s v="FV40"/>
        <s v="U17 F"/>
        <s v="FV45"/>
        <s v="FV35"/>
        <s v="FV50"/>
      </sharedItems>
    </cacheField>
    <cacheField name="Club" numFmtId="0">
      <sharedItems containsBlank="1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  <cacheField name="Time" numFmtId="0">
      <sharedItems containsString="0" containsBlank="1" containsNumber="1" minValue="17.079999999999998" maxValue="35.049999999999997"/>
    </cacheField>
    <cacheField name="Pts" numFmtId="0">
      <sharedItems containsString="0" containsBlank="1" containsNumber="1" containsInteger="1" minValue="64" maxValue="100"/>
    </cacheField>
    <cacheField name="Vet Pts" numFmtId="0">
      <sharedItems containsString="0" containsBlank="1" containsNumber="1" containsInteger="1" minValue="94" maxValue="100" count="8">
        <m/>
        <n v="100"/>
        <n v="99"/>
        <n v="95"/>
        <n v="96"/>
        <n v="97"/>
        <n v="98"/>
        <n v="94"/>
      </sharedItems>
    </cacheField>
    <cacheField name="Gap 2" numFmtId="0">
      <sharedItems containsString="0" containsBlank="1" count="1">
        <m/>
      </sharedItems>
    </cacheField>
    <cacheField name="Pos2" numFmtId="0">
      <sharedItems containsString="0" containsBlank="1" containsNumber="1" containsInteger="1" minValue="1" maxValue="36"/>
    </cacheField>
    <cacheField name="Time2" numFmtId="0">
      <sharedItems containsString="0" containsBlank="1" containsNumber="1" minValue="18.27" maxValue="40.01"/>
    </cacheField>
    <cacheField name="Pts2" numFmtId="0">
      <sharedItems containsString="0" containsBlank="1" containsNumber="1" containsInteger="1" minValue="65" maxValue="100"/>
    </cacheField>
    <cacheField name="Vet Pts2" numFmtId="0">
      <sharedItems containsString="0" containsBlank="1" containsNumber="1" containsInteger="1" minValue="91" maxValue="100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 numFmtId="0">
      <sharedItems containsString="0" containsBlank="1" count="1">
        <m/>
      </sharedItems>
    </cacheField>
    <cacheField name="Pos3" numFmtId="0">
      <sharedItems containsString="0" containsBlank="1" containsNumber="1" containsInteger="1" minValue="1" maxValue="56"/>
    </cacheField>
    <cacheField name="Time3" numFmtId="0">
      <sharedItems containsString="0" containsBlank="1" containsNumber="1" minValue="17.420000000000002" maxValue="35.14"/>
    </cacheField>
    <cacheField name="Pts3" numFmtId="0">
      <sharedItems containsString="0" containsBlank="1" containsNumber="1" containsInteger="1" minValue="51" maxValue="100"/>
    </cacheField>
    <cacheField name="Vet Pts3" numFmtId="0">
      <sharedItems containsString="0" containsBlank="1" containsNumber="1" containsInteger="1" minValue="93" maxValue="100" count="9">
        <m/>
        <n v="100"/>
        <n v="98"/>
        <n v="99"/>
        <n v="97"/>
        <n v="95"/>
        <n v="96"/>
        <n v="93"/>
        <n v="94"/>
      </sharedItems>
    </cacheField>
    <cacheField name="Gap 4" numFmtId="0">
      <sharedItems containsString="0" containsBlank="1" count="1">
        <m/>
      </sharedItems>
    </cacheField>
    <cacheField name="Pos4" numFmtId="0">
      <sharedItems containsString="0" containsBlank="1" containsNumber="1" containsInteger="1" minValue="1" maxValue="40"/>
    </cacheField>
    <cacheField name="Time4" numFmtId="0">
      <sharedItems containsString="0" containsBlank="1" containsNumber="1" minValue="20.46" maxValue="44.55"/>
    </cacheField>
    <cacheField name="Pts4" numFmtId="0">
      <sharedItems containsString="0" containsBlank="1" containsNumber="1" containsInteger="1" minValue="61" maxValue="100"/>
    </cacheField>
    <cacheField name="Vet Pts4" numFmtId="0">
      <sharedItems containsString="0" containsBlank="1" containsNumber="1" containsInteger="1" minValue="93" maxValue="100" count="9">
        <m/>
        <n v="100"/>
        <n v="99"/>
        <n v="96"/>
        <n v="95"/>
        <n v="98"/>
        <n v="97"/>
        <n v="94"/>
        <n v="93"/>
      </sharedItems>
    </cacheField>
    <cacheField name="Gap 5" numFmtId="0">
      <sharedItems containsString="0" containsBlank="1" count="1">
        <m/>
      </sharedItems>
    </cacheField>
    <cacheField name="Pos5" numFmtId="0">
      <sharedItems containsString="0" containsBlank="1" containsNumber="1" containsInteger="1" minValue="1" maxValue="37"/>
    </cacheField>
    <cacheField name="Time5" numFmtId="0">
      <sharedItems containsString="0" containsBlank="1" containsNumber="1" minValue="16.29" maxValue="31.05"/>
    </cacheField>
    <cacheField name="Pts5" numFmtId="0">
      <sharedItems containsString="0" containsBlank="1" containsNumber="1" containsInteger="1" minValue="64" maxValue="100"/>
    </cacheField>
    <cacheField name="Vet Pts5" numFmtId="0">
      <sharedItems containsString="0" containsBlank="1" containsNumber="1" containsInteger="1" minValue="94" maxValue="100" count="8">
        <m/>
        <n v="100"/>
        <n v="99"/>
        <n v="98"/>
        <n v="97"/>
        <n v="95"/>
        <n v="96"/>
        <n v="94"/>
      </sharedItems>
    </cacheField>
    <cacheField name="Gap 6" numFmtId="0">
      <sharedItems containsString="0" containsBlank="1" count="1">
        <m/>
      </sharedItems>
    </cacheField>
    <cacheField name="Pos6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 numFmtId="0">
      <sharedItems containsString="0" containsBlank="1" containsNumber="1" minValue="20.37" maxValue="32.35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0000000000003"/>
        <n v="32.35"/>
        <n v="25.31"/>
      </sharedItems>
    </cacheField>
    <cacheField name="Pts6" numFmtId="0">
      <sharedItems containsString="0" containsBlank="1" containsNumber="1" containsInteger="1" minValue="79" maxValue="100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 numFmtId="0">
      <sharedItems containsString="0" containsBlank="1" containsNumber="1" containsInteger="1" minValue="97" maxValue="100" count="5">
        <m/>
        <n v="100"/>
        <n v="99"/>
        <n v="97"/>
        <n v="98"/>
      </sharedItems>
    </cacheField>
    <cacheField name="Gap 7" numFmtId="0">
      <sharedItems containsString="0" containsBlank="1" count="1">
        <m/>
      </sharedItems>
    </cacheField>
    <cacheField name="Champ pts" numFmtId="0">
      <sharedItems containsSemiMixedTypes="0" containsString="0" containsNumber="1" containsInteger="1" minValue="0" maxValue="599"/>
    </cacheField>
    <cacheField name="Vet pts7" numFmtId="0">
      <sharedItems containsSemiMixedTypes="0" containsString="0" containsNumber="1" containsInteger="1" minValue="0" maxValue="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n v="2"/>
  </r>
  <r>
    <x v="1"/>
    <x v="0"/>
    <m/>
  </r>
  <r>
    <x v="2"/>
    <x v="0"/>
    <n v="4"/>
  </r>
  <r>
    <x v="3"/>
    <x v="0"/>
    <n v="6"/>
  </r>
  <r>
    <x v="4"/>
    <x v="0"/>
    <n v="3"/>
  </r>
  <r>
    <x v="5"/>
    <x v="0"/>
    <n v="9"/>
  </r>
  <r>
    <x v="6"/>
    <x v="0"/>
    <m/>
  </r>
  <r>
    <x v="1"/>
    <x v="0"/>
    <n v="7"/>
  </r>
  <r>
    <x v="7"/>
    <x v="0"/>
    <m/>
  </r>
  <r>
    <x v="4"/>
    <x v="0"/>
    <n v="8"/>
  </r>
  <r>
    <x v="5"/>
    <x v="0"/>
    <n v="20"/>
  </r>
  <r>
    <x v="8"/>
    <x v="0"/>
    <m/>
  </r>
  <r>
    <x v="9"/>
    <x v="0"/>
    <n v="14"/>
  </r>
  <r>
    <x v="3"/>
    <x v="0"/>
    <n v="18"/>
  </r>
  <r>
    <x v="10"/>
    <x v="0"/>
    <m/>
  </r>
  <r>
    <x v="7"/>
    <x v="0"/>
    <m/>
  </r>
  <r>
    <x v="3"/>
    <x v="0"/>
    <n v="21"/>
  </r>
  <r>
    <x v="3"/>
    <x v="0"/>
    <m/>
  </r>
  <r>
    <x v="11"/>
    <x v="0"/>
    <n v="28"/>
  </r>
  <r>
    <x v="6"/>
    <x v="0"/>
    <n v="31"/>
  </r>
  <r>
    <x v="12"/>
    <x v="0"/>
    <n v="35"/>
  </r>
  <r>
    <x v="13"/>
    <x v="0"/>
    <n v="34"/>
  </r>
  <r>
    <x v="0"/>
    <x v="0"/>
    <n v="5"/>
  </r>
  <r>
    <x v="7"/>
    <x v="0"/>
    <n v="29"/>
  </r>
  <r>
    <x v="5"/>
    <x v="0"/>
    <n v="22"/>
  </r>
  <r>
    <x v="14"/>
    <x v="0"/>
    <n v="11"/>
  </r>
  <r>
    <x v="15"/>
    <x v="0"/>
    <n v="12"/>
  </r>
  <r>
    <x v="16"/>
    <x v="0"/>
    <n v="36"/>
  </r>
  <r>
    <x v="15"/>
    <x v="0"/>
    <n v="23"/>
  </r>
  <r>
    <x v="16"/>
    <x v="0"/>
    <n v="37"/>
  </r>
  <r>
    <x v="5"/>
    <x v="0"/>
    <m/>
  </r>
  <r>
    <x v="12"/>
    <x v="0"/>
    <n v="25"/>
  </r>
  <r>
    <x v="6"/>
    <x v="0"/>
    <n v="26"/>
  </r>
  <r>
    <x v="12"/>
    <x v="0"/>
    <n v="33"/>
  </r>
  <r>
    <x v="17"/>
    <x v="0"/>
    <n v="10"/>
  </r>
  <r>
    <x v="6"/>
    <x v="0"/>
    <n v="17"/>
  </r>
  <r>
    <x v="14"/>
    <x v="0"/>
    <n v="15"/>
  </r>
  <r>
    <x v="18"/>
    <x v="0"/>
    <n v="19"/>
  </r>
  <r>
    <x v="15"/>
    <x v="0"/>
    <n v="27"/>
  </r>
  <r>
    <x v="4"/>
    <x v="0"/>
    <n v="1"/>
  </r>
  <r>
    <x v="18"/>
    <x v="0"/>
    <n v="13"/>
  </r>
  <r>
    <x v="5"/>
    <x v="0"/>
    <n v="16"/>
  </r>
  <r>
    <x v="4"/>
    <x v="0"/>
    <n v="24"/>
  </r>
  <r>
    <x v="15"/>
    <x v="0"/>
    <n v="30"/>
  </r>
  <r>
    <x v="15"/>
    <x v="0"/>
    <n v="32"/>
  </r>
  <r>
    <x v="14"/>
    <x v="0"/>
    <m/>
  </r>
  <r>
    <x v="14"/>
    <x v="0"/>
    <m/>
  </r>
  <r>
    <x v="19"/>
    <x v="0"/>
    <m/>
  </r>
  <r>
    <x v="20"/>
    <x v="0"/>
    <m/>
  </r>
  <r>
    <x v="7"/>
    <x v="0"/>
    <m/>
  </r>
  <r>
    <x v="0"/>
    <x v="0"/>
    <m/>
  </r>
  <r>
    <x v="4"/>
    <x v="0"/>
    <m/>
  </r>
  <r>
    <x v="21"/>
    <x v="0"/>
    <m/>
  </r>
  <r>
    <x v="7"/>
    <x v="0"/>
    <m/>
  </r>
  <r>
    <x v="12"/>
    <x v="0"/>
    <m/>
  </r>
  <r>
    <x v="3"/>
    <x v="0"/>
    <m/>
  </r>
  <r>
    <x v="20"/>
    <x v="0"/>
    <m/>
  </r>
  <r>
    <x v="2"/>
    <x v="0"/>
    <m/>
  </r>
  <r>
    <x v="0"/>
    <x v="0"/>
    <m/>
  </r>
  <r>
    <x v="19"/>
    <x v="0"/>
    <m/>
  </r>
  <r>
    <x v="2"/>
    <x v="0"/>
    <m/>
  </r>
  <r>
    <x v="7"/>
    <x v="0"/>
    <m/>
  </r>
  <r>
    <x v="5"/>
    <x v="0"/>
    <m/>
  </r>
  <r>
    <x v="5"/>
    <x v="0"/>
    <m/>
  </r>
  <r>
    <x v="0"/>
    <x v="0"/>
    <m/>
  </r>
  <r>
    <x v="10"/>
    <x v="0"/>
    <m/>
  </r>
  <r>
    <x v="7"/>
    <x v="0"/>
    <m/>
  </r>
  <r>
    <x v="0"/>
    <x v="0"/>
    <m/>
  </r>
  <r>
    <x v="19"/>
    <x v="0"/>
    <m/>
  </r>
  <r>
    <x v="19"/>
    <x v="0"/>
    <m/>
  </r>
  <r>
    <x v="17"/>
    <x v="0"/>
    <m/>
  </r>
  <r>
    <x v="19"/>
    <x v="0"/>
    <m/>
  </r>
  <r>
    <x v="15"/>
    <x v="0"/>
    <m/>
  </r>
  <r>
    <x v="14"/>
    <x v="0"/>
    <m/>
  </r>
  <r>
    <x v="20"/>
    <x v="0"/>
    <m/>
  </r>
  <r>
    <x v="22"/>
    <x v="0"/>
    <m/>
  </r>
  <r>
    <x v="9"/>
    <x v="0"/>
    <m/>
  </r>
  <r>
    <x v="15"/>
    <x v="0"/>
    <m/>
  </r>
  <r>
    <x v="1"/>
    <x v="0"/>
    <m/>
  </r>
  <r>
    <x v="4"/>
    <x v="0"/>
    <m/>
  </r>
  <r>
    <x v="12"/>
    <x v="0"/>
    <m/>
  </r>
  <r>
    <x v="21"/>
    <x v="0"/>
    <m/>
  </r>
  <r>
    <x v="5"/>
    <x v="0"/>
    <m/>
  </r>
  <r>
    <x v="19"/>
    <x v="0"/>
    <m/>
  </r>
  <r>
    <x v="23"/>
    <x v="0"/>
    <m/>
  </r>
  <r>
    <x v="21"/>
    <x v="0"/>
    <m/>
  </r>
  <r>
    <x v="7"/>
    <x v="0"/>
    <m/>
  </r>
  <r>
    <x v="10"/>
    <x v="0"/>
    <m/>
  </r>
  <r>
    <x v="6"/>
    <x v="0"/>
    <m/>
  </r>
  <r>
    <x v="1"/>
    <x v="0"/>
    <m/>
  </r>
  <r>
    <x v="20"/>
    <x v="0"/>
    <m/>
  </r>
  <r>
    <x v="10"/>
    <x v="0"/>
    <m/>
  </r>
  <r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Horton"/>
    <x v="0"/>
    <x v="0"/>
    <x v="0"/>
    <x v="0"/>
    <n v="2"/>
    <n v="17.100000000000001"/>
    <n v="99"/>
    <x v="0"/>
    <x v="0"/>
    <n v="1"/>
    <n v="18.27"/>
    <n v="100"/>
    <x v="0"/>
    <x v="0"/>
    <n v="1"/>
    <n v="17.420000000000002"/>
    <n v="100"/>
    <x v="0"/>
    <x v="0"/>
    <n v="1"/>
    <n v="20.46"/>
    <n v="100"/>
    <x v="0"/>
    <x v="0"/>
    <n v="1"/>
    <n v="16.29"/>
    <n v="100"/>
    <x v="0"/>
    <x v="0"/>
    <x v="0"/>
    <x v="0"/>
    <x v="0"/>
    <x v="0"/>
    <x v="0"/>
    <n v="599"/>
    <n v="0"/>
  </r>
  <r>
    <s v="Blair"/>
    <x v="0"/>
    <x v="1"/>
    <x v="1"/>
    <x v="0"/>
    <m/>
    <m/>
    <m/>
    <x v="0"/>
    <x v="0"/>
    <m/>
    <m/>
    <m/>
    <x v="0"/>
    <x v="0"/>
    <n v="7"/>
    <n v="19.28"/>
    <n v="95"/>
    <x v="1"/>
    <x v="0"/>
    <n v="3"/>
    <n v="23.43"/>
    <n v="98"/>
    <x v="1"/>
    <x v="0"/>
    <m/>
    <m/>
    <m/>
    <x v="0"/>
    <x v="0"/>
    <x v="1"/>
    <x v="1"/>
    <x v="1"/>
    <x v="1"/>
    <x v="0"/>
    <n v="292"/>
    <n v="300"/>
  </r>
  <r>
    <s v="Moore"/>
    <x v="0"/>
    <x v="0"/>
    <x v="2"/>
    <x v="0"/>
    <n v="4"/>
    <n v="19.34"/>
    <n v="97"/>
    <x v="0"/>
    <x v="0"/>
    <n v="5"/>
    <n v="21.17"/>
    <n v="96"/>
    <x v="0"/>
    <x v="0"/>
    <m/>
    <m/>
    <m/>
    <x v="0"/>
    <x v="0"/>
    <n v="9"/>
    <n v="24.34"/>
    <n v="92"/>
    <x v="0"/>
    <x v="0"/>
    <n v="4"/>
    <n v="17.59"/>
    <n v="97"/>
    <x v="0"/>
    <x v="0"/>
    <x v="2"/>
    <x v="2"/>
    <x v="2"/>
    <x v="0"/>
    <x v="0"/>
    <n v="480"/>
    <n v="0"/>
  </r>
  <r>
    <s v="Dupain"/>
    <x v="1"/>
    <x v="0"/>
    <x v="3"/>
    <x v="0"/>
    <n v="6"/>
    <n v="20.11"/>
    <n v="95"/>
    <x v="0"/>
    <x v="0"/>
    <n v="11"/>
    <n v="22.03"/>
    <n v="90"/>
    <x v="0"/>
    <x v="0"/>
    <n v="11"/>
    <n v="20.55"/>
    <n v="92"/>
    <x v="0"/>
    <x v="0"/>
    <n v="12"/>
    <n v="24.57"/>
    <n v="89"/>
    <x v="0"/>
    <x v="0"/>
    <n v="11"/>
    <n v="19.079999999999998"/>
    <n v="90"/>
    <x v="0"/>
    <x v="0"/>
    <x v="3"/>
    <x v="3"/>
    <x v="3"/>
    <x v="0"/>
    <x v="0"/>
    <n v="553"/>
    <n v="0"/>
  </r>
  <r>
    <s v="Woodfinden"/>
    <x v="2"/>
    <x v="2"/>
    <x v="4"/>
    <x v="0"/>
    <n v="3"/>
    <n v="19.010000000000002"/>
    <n v="98"/>
    <x v="1"/>
    <x v="0"/>
    <m/>
    <m/>
    <m/>
    <x v="0"/>
    <x v="0"/>
    <n v="4"/>
    <n v="18.46"/>
    <n v="97"/>
    <x v="1"/>
    <x v="0"/>
    <n v="4"/>
    <n v="24.05"/>
    <n v="97"/>
    <x v="1"/>
    <x v="0"/>
    <n v="3"/>
    <n v="17.54"/>
    <n v="98"/>
    <x v="1"/>
    <x v="0"/>
    <x v="4"/>
    <x v="4"/>
    <x v="4"/>
    <x v="1"/>
    <x v="0"/>
    <n v="486"/>
    <n v="500"/>
  </r>
  <r>
    <s v="Locke"/>
    <x v="3"/>
    <x v="3"/>
    <x v="0"/>
    <x v="0"/>
    <n v="9"/>
    <n v="20.48"/>
    <n v="92"/>
    <x v="1"/>
    <x v="0"/>
    <n v="9"/>
    <n v="21.45"/>
    <n v="92"/>
    <x v="1"/>
    <x v="0"/>
    <n v="17"/>
    <n v="21.33"/>
    <n v="87"/>
    <x v="2"/>
    <x v="0"/>
    <n v="10"/>
    <n v="24.42"/>
    <n v="91"/>
    <x v="1"/>
    <x v="0"/>
    <n v="10"/>
    <n v="18.48"/>
    <n v="91"/>
    <x v="1"/>
    <x v="0"/>
    <x v="5"/>
    <x v="5"/>
    <x v="5"/>
    <x v="1"/>
    <x v="0"/>
    <n v="548"/>
    <n v="598"/>
  </r>
  <r>
    <s v="Hewings"/>
    <x v="4"/>
    <x v="1"/>
    <x v="5"/>
    <x v="0"/>
    <m/>
    <m/>
    <m/>
    <x v="0"/>
    <x v="0"/>
    <n v="14"/>
    <n v="22.34"/>
    <n v="87"/>
    <x v="2"/>
    <x v="0"/>
    <n v="18"/>
    <n v="21.27"/>
    <n v="86"/>
    <x v="3"/>
    <x v="0"/>
    <n v="14"/>
    <n v="25.53"/>
    <n v="87"/>
    <x v="2"/>
    <x v="0"/>
    <n v="9"/>
    <n v="18.47"/>
    <n v="92"/>
    <x v="1"/>
    <x v="0"/>
    <x v="6"/>
    <x v="6"/>
    <x v="6"/>
    <x v="2"/>
    <x v="0"/>
    <n v="446"/>
    <n v="495"/>
  </r>
  <r>
    <s v="Olliffe"/>
    <x v="4"/>
    <x v="4"/>
    <x v="1"/>
    <x v="0"/>
    <n v="7"/>
    <n v="20.149999999999999"/>
    <n v="94"/>
    <x v="1"/>
    <x v="0"/>
    <m/>
    <m/>
    <m/>
    <x v="0"/>
    <x v="0"/>
    <n v="14"/>
    <n v="21.09"/>
    <n v="90"/>
    <x v="2"/>
    <x v="0"/>
    <n v="5"/>
    <n v="24.07"/>
    <n v="96"/>
    <x v="1"/>
    <x v="0"/>
    <n v="13"/>
    <n v="19.48"/>
    <n v="88"/>
    <x v="2"/>
    <x v="0"/>
    <x v="7"/>
    <x v="7"/>
    <x v="7"/>
    <x v="1"/>
    <x v="0"/>
    <n v="461"/>
    <n v="497"/>
  </r>
  <r>
    <s v="Aston"/>
    <x v="5"/>
    <x v="0"/>
    <x v="6"/>
    <x v="0"/>
    <m/>
    <m/>
    <m/>
    <x v="0"/>
    <x v="0"/>
    <m/>
    <m/>
    <m/>
    <x v="0"/>
    <x v="0"/>
    <m/>
    <m/>
    <m/>
    <x v="0"/>
    <x v="0"/>
    <n v="18"/>
    <n v="26.16"/>
    <n v="83"/>
    <x v="0"/>
    <x v="0"/>
    <n v="16"/>
    <n v="20.09"/>
    <n v="85"/>
    <x v="0"/>
    <x v="0"/>
    <x v="8"/>
    <x v="8"/>
    <x v="8"/>
    <x v="0"/>
    <x v="0"/>
    <n v="260"/>
    <n v="0"/>
  </r>
  <r>
    <s v="Stevens"/>
    <x v="6"/>
    <x v="4"/>
    <x v="4"/>
    <x v="0"/>
    <n v="8"/>
    <n v="20.46"/>
    <n v="93"/>
    <x v="2"/>
    <x v="0"/>
    <n v="6"/>
    <n v="21.21"/>
    <n v="95"/>
    <x v="3"/>
    <x v="0"/>
    <n v="9"/>
    <n v="20.329999999999998"/>
    <n v="93"/>
    <x v="3"/>
    <x v="0"/>
    <n v="7"/>
    <n v="24.17"/>
    <n v="94"/>
    <x v="2"/>
    <x v="0"/>
    <n v="7"/>
    <n v="18.38"/>
    <n v="94"/>
    <x v="1"/>
    <x v="0"/>
    <x v="9"/>
    <x v="9"/>
    <x v="9"/>
    <x v="0"/>
    <x v="0"/>
    <n v="469"/>
    <n v="496"/>
  </r>
  <r>
    <s v="Dobson"/>
    <x v="2"/>
    <x v="4"/>
    <x v="0"/>
    <x v="0"/>
    <n v="20"/>
    <n v="22.33"/>
    <n v="81"/>
    <x v="3"/>
    <x v="0"/>
    <n v="19"/>
    <n v="23.3"/>
    <n v="82"/>
    <x v="4"/>
    <x v="0"/>
    <m/>
    <m/>
    <m/>
    <x v="0"/>
    <x v="0"/>
    <n v="16"/>
    <n v="26"/>
    <n v="85"/>
    <x v="3"/>
    <x v="0"/>
    <n v="14"/>
    <n v="19.57"/>
    <n v="87"/>
    <x v="3"/>
    <x v="0"/>
    <x v="10"/>
    <x v="10"/>
    <x v="10"/>
    <x v="2"/>
    <x v="0"/>
    <n v="426"/>
    <n v="484"/>
  </r>
  <r>
    <s v="Gentry"/>
    <x v="6"/>
    <x v="0"/>
    <x v="7"/>
    <x v="0"/>
    <m/>
    <m/>
    <m/>
    <x v="0"/>
    <x v="0"/>
    <m/>
    <m/>
    <m/>
    <x v="0"/>
    <x v="0"/>
    <n v="32"/>
    <n v="23.05"/>
    <n v="74"/>
    <x v="0"/>
    <x v="0"/>
    <n v="24"/>
    <n v="27.14"/>
    <n v="77"/>
    <x v="0"/>
    <x v="0"/>
    <n v="22"/>
    <n v="21.29"/>
    <n v="79"/>
    <x v="0"/>
    <x v="0"/>
    <x v="11"/>
    <x v="11"/>
    <x v="11"/>
    <x v="0"/>
    <x v="0"/>
    <n v="319"/>
    <n v="0"/>
  </r>
  <r>
    <s v="Reed"/>
    <x v="7"/>
    <x v="3"/>
    <x v="8"/>
    <x v="0"/>
    <n v="14"/>
    <n v="21.15"/>
    <n v="87"/>
    <x v="2"/>
    <x v="0"/>
    <n v="13"/>
    <n v="22.28"/>
    <n v="88"/>
    <x v="3"/>
    <x v="0"/>
    <n v="22"/>
    <n v="21.46"/>
    <n v="82"/>
    <x v="4"/>
    <x v="0"/>
    <n v="21"/>
    <n v="26.39"/>
    <n v="80"/>
    <x v="2"/>
    <x v="0"/>
    <n v="15"/>
    <n v="20.07"/>
    <n v="86"/>
    <x v="2"/>
    <x v="0"/>
    <x v="12"/>
    <x v="12"/>
    <x v="12"/>
    <x v="2"/>
    <x v="0"/>
    <n v="511"/>
    <n v="592"/>
  </r>
  <r>
    <s v="Croome"/>
    <x v="2"/>
    <x v="4"/>
    <x v="3"/>
    <x v="0"/>
    <n v="18"/>
    <n v="21.59"/>
    <n v="83"/>
    <x v="4"/>
    <x v="0"/>
    <n v="18"/>
    <n v="23.17"/>
    <n v="83"/>
    <x v="5"/>
    <x v="0"/>
    <m/>
    <m/>
    <m/>
    <x v="0"/>
    <x v="0"/>
    <n v="20"/>
    <n v="26.31"/>
    <n v="81"/>
    <x v="4"/>
    <x v="0"/>
    <n v="18"/>
    <n v="20.21"/>
    <n v="83"/>
    <x v="4"/>
    <x v="0"/>
    <x v="13"/>
    <x v="13"/>
    <x v="13"/>
    <x v="3"/>
    <x v="0"/>
    <n v="417"/>
    <n v="482"/>
  </r>
  <r>
    <s v="Collins"/>
    <x v="1"/>
    <x v="3"/>
    <x v="9"/>
    <x v="0"/>
    <m/>
    <m/>
    <m/>
    <x v="0"/>
    <x v="0"/>
    <m/>
    <m/>
    <m/>
    <x v="0"/>
    <x v="0"/>
    <n v="39"/>
    <n v="23.33"/>
    <n v="68"/>
    <x v="5"/>
    <x v="0"/>
    <m/>
    <m/>
    <m/>
    <x v="0"/>
    <x v="0"/>
    <m/>
    <m/>
    <m/>
    <x v="0"/>
    <x v="0"/>
    <x v="14"/>
    <x v="14"/>
    <x v="14"/>
    <x v="4"/>
    <x v="0"/>
    <n v="154"/>
    <n v="193"/>
  </r>
  <r>
    <s v="Caunter"/>
    <x v="8"/>
    <x v="3"/>
    <x v="6"/>
    <x v="0"/>
    <m/>
    <m/>
    <m/>
    <x v="0"/>
    <x v="0"/>
    <m/>
    <m/>
    <m/>
    <x v="0"/>
    <x v="0"/>
    <n v="36"/>
    <n v="23.16"/>
    <n v="71"/>
    <x v="6"/>
    <x v="0"/>
    <n v="25"/>
    <n v="27.34"/>
    <n v="76"/>
    <x v="5"/>
    <x v="0"/>
    <n v="24"/>
    <n v="21.44"/>
    <n v="77"/>
    <x v="3"/>
    <x v="0"/>
    <x v="15"/>
    <x v="15"/>
    <x v="15"/>
    <x v="3"/>
    <x v="0"/>
    <n v="309"/>
    <n v="389"/>
  </r>
  <r>
    <s v="Teed"/>
    <x v="9"/>
    <x v="1"/>
    <x v="3"/>
    <x v="0"/>
    <n v="21"/>
    <n v="22.52"/>
    <n v="80"/>
    <x v="1"/>
    <x v="0"/>
    <n v="29"/>
    <n v="25.57"/>
    <n v="72"/>
    <x v="6"/>
    <x v="0"/>
    <m/>
    <m/>
    <m/>
    <x v="0"/>
    <x v="0"/>
    <n v="27"/>
    <n v="28.22"/>
    <n v="74"/>
    <x v="6"/>
    <x v="0"/>
    <n v="26"/>
    <n v="22.05"/>
    <n v="75"/>
    <x v="4"/>
    <x v="0"/>
    <x v="16"/>
    <x v="16"/>
    <x v="16"/>
    <x v="4"/>
    <x v="0"/>
    <n v="385"/>
    <n v="486"/>
  </r>
  <r>
    <s v="Jones"/>
    <x v="1"/>
    <x v="0"/>
    <x v="3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17"/>
    <x v="17"/>
    <x v="17"/>
    <x v="0"/>
    <x v="0"/>
    <n v="83"/>
    <n v="0"/>
  </r>
  <r>
    <s v="Elsworth"/>
    <x v="2"/>
    <x v="2"/>
    <x v="10"/>
    <x v="0"/>
    <n v="28"/>
    <n v="24.33"/>
    <n v="73"/>
    <x v="4"/>
    <x v="0"/>
    <m/>
    <m/>
    <m/>
    <x v="0"/>
    <x v="0"/>
    <n v="48"/>
    <n v="25.21"/>
    <n v="59"/>
    <x v="0"/>
    <x v="0"/>
    <n v="29"/>
    <n v="29.14"/>
    <n v="72"/>
    <x v="5"/>
    <x v="0"/>
    <m/>
    <m/>
    <m/>
    <x v="0"/>
    <x v="0"/>
    <x v="18"/>
    <x v="18"/>
    <x v="18"/>
    <x v="2"/>
    <x v="0"/>
    <n v="286"/>
    <n v="293"/>
  </r>
  <r>
    <s v="Hindle"/>
    <x v="7"/>
    <x v="5"/>
    <x v="5"/>
    <x v="0"/>
    <n v="31"/>
    <n v="26.17"/>
    <n v="70"/>
    <x v="2"/>
    <x v="0"/>
    <n v="33"/>
    <n v="27.49"/>
    <n v="68"/>
    <x v="2"/>
    <x v="0"/>
    <n v="51"/>
    <n v="26.21"/>
    <n v="56"/>
    <x v="2"/>
    <x v="0"/>
    <n v="35"/>
    <n v="31.48"/>
    <n v="66"/>
    <x v="2"/>
    <x v="0"/>
    <m/>
    <m/>
    <m/>
    <x v="0"/>
    <x v="0"/>
    <x v="19"/>
    <x v="19"/>
    <x v="19"/>
    <x v="1"/>
    <x v="0"/>
    <n v="341"/>
    <n v="494"/>
  </r>
  <r>
    <s v="Eastwood"/>
    <x v="10"/>
    <x v="5"/>
    <x v="11"/>
    <x v="0"/>
    <n v="35"/>
    <n v="28.01"/>
    <n v="66"/>
    <x v="5"/>
    <x v="0"/>
    <n v="34"/>
    <n v="28.33"/>
    <n v="67"/>
    <x v="5"/>
    <x v="0"/>
    <m/>
    <m/>
    <m/>
    <x v="0"/>
    <x v="0"/>
    <m/>
    <m/>
    <m/>
    <x v="0"/>
    <x v="0"/>
    <m/>
    <m/>
    <m/>
    <x v="0"/>
    <x v="0"/>
    <x v="20"/>
    <x v="20"/>
    <x v="20"/>
    <x v="2"/>
    <x v="0"/>
    <n v="213"/>
    <n v="293"/>
  </r>
  <r>
    <s v="Burns"/>
    <x v="4"/>
    <x v="5"/>
    <x v="12"/>
    <x v="0"/>
    <n v="34"/>
    <n v="27.17"/>
    <n v="67"/>
    <x v="6"/>
    <x v="0"/>
    <m/>
    <m/>
    <m/>
    <x v="0"/>
    <x v="0"/>
    <n v="54"/>
    <n v="28.2"/>
    <n v="53"/>
    <x v="4"/>
    <x v="0"/>
    <n v="38"/>
    <n v="36.11"/>
    <n v="63"/>
    <x v="5"/>
    <x v="0"/>
    <n v="34"/>
    <n v="25.23"/>
    <n v="67"/>
    <x v="2"/>
    <x v="0"/>
    <x v="21"/>
    <x v="21"/>
    <x v="21"/>
    <x v="4"/>
    <x v="0"/>
    <n v="329"/>
    <n v="490"/>
  </r>
  <r>
    <s v="Leal"/>
    <x v="11"/>
    <x v="0"/>
    <x v="13"/>
    <x v="0"/>
    <n v="5"/>
    <n v="19.57"/>
    <n v="96"/>
    <x v="0"/>
    <x v="0"/>
    <n v="8"/>
    <n v="21.38"/>
    <n v="93"/>
    <x v="0"/>
    <x v="0"/>
    <n v="8"/>
    <n v="20.190000000000001"/>
    <n v="94"/>
    <x v="0"/>
    <x v="0"/>
    <n v="6"/>
    <n v="24.11"/>
    <n v="95"/>
    <x v="0"/>
    <x v="0"/>
    <n v="8"/>
    <n v="18.43"/>
    <n v="93"/>
    <x v="0"/>
    <x v="0"/>
    <x v="9"/>
    <x v="9"/>
    <x v="9"/>
    <x v="0"/>
    <x v="0"/>
    <n v="471"/>
    <n v="0"/>
  </r>
  <r>
    <s v="Caunter"/>
    <x v="7"/>
    <x v="4"/>
    <x v="6"/>
    <x v="0"/>
    <n v="29"/>
    <n v="25.17"/>
    <n v="72"/>
    <x v="7"/>
    <x v="0"/>
    <n v="32"/>
    <n v="27.43"/>
    <n v="69"/>
    <x v="7"/>
    <x v="0"/>
    <n v="52"/>
    <n v="26.44"/>
    <n v="55"/>
    <x v="6"/>
    <x v="0"/>
    <n v="34"/>
    <n v="31.33"/>
    <n v="67"/>
    <x v="7"/>
    <x v="0"/>
    <n v="33"/>
    <n v="24.2"/>
    <n v="68"/>
    <x v="5"/>
    <x v="0"/>
    <x v="9"/>
    <x v="9"/>
    <x v="9"/>
    <x v="0"/>
    <x v="0"/>
    <n v="331"/>
    <n v="474"/>
  </r>
  <r>
    <s v="Warren"/>
    <x v="7"/>
    <x v="5"/>
    <x v="0"/>
    <x v="0"/>
    <n v="22"/>
    <n v="22.56"/>
    <n v="79"/>
    <x v="1"/>
    <x v="0"/>
    <n v="21"/>
    <n v="23.56"/>
    <n v="80"/>
    <x v="1"/>
    <x v="0"/>
    <n v="24"/>
    <n v="21.59"/>
    <n v="80"/>
    <x v="1"/>
    <x v="0"/>
    <n v="19"/>
    <n v="26.18"/>
    <n v="82"/>
    <x v="1"/>
    <x v="0"/>
    <n v="17"/>
    <n v="20.13"/>
    <n v="84"/>
    <x v="1"/>
    <x v="0"/>
    <x v="9"/>
    <x v="9"/>
    <x v="9"/>
    <x v="0"/>
    <x v="0"/>
    <n v="405"/>
    <n v="500"/>
  </r>
  <r>
    <s v="Haines"/>
    <x v="10"/>
    <x v="2"/>
    <x v="14"/>
    <x v="0"/>
    <n v="11"/>
    <n v="21.01"/>
    <n v="90"/>
    <x v="2"/>
    <x v="0"/>
    <n v="22"/>
    <n v="24.07"/>
    <n v="79"/>
    <x v="1"/>
    <x v="0"/>
    <n v="50"/>
    <n v="25.33"/>
    <n v="57"/>
    <x v="6"/>
    <x v="0"/>
    <n v="23"/>
    <n v="27.11"/>
    <n v="78"/>
    <x v="2"/>
    <x v="0"/>
    <n v="20"/>
    <n v="20.23"/>
    <n v="81"/>
    <x v="2"/>
    <x v="0"/>
    <x v="9"/>
    <x v="9"/>
    <x v="9"/>
    <x v="0"/>
    <x v="0"/>
    <n v="385"/>
    <n v="493"/>
  </r>
  <r>
    <s v="Cummings"/>
    <x v="12"/>
    <x v="4"/>
    <x v="15"/>
    <x v="0"/>
    <n v="12"/>
    <n v="21.08"/>
    <n v="89"/>
    <x v="6"/>
    <x v="0"/>
    <n v="15"/>
    <n v="22.43"/>
    <n v="86"/>
    <x v="2"/>
    <x v="0"/>
    <m/>
    <m/>
    <m/>
    <x v="0"/>
    <x v="0"/>
    <n v="13"/>
    <n v="25.42"/>
    <n v="88"/>
    <x v="6"/>
    <x v="0"/>
    <m/>
    <m/>
    <m/>
    <x v="0"/>
    <x v="0"/>
    <x v="9"/>
    <x v="9"/>
    <x v="9"/>
    <x v="0"/>
    <x v="0"/>
    <n v="263"/>
    <n v="293"/>
  </r>
  <r>
    <s v="Cork"/>
    <x v="13"/>
    <x v="1"/>
    <x v="16"/>
    <x v="0"/>
    <n v="36"/>
    <n v="30.29"/>
    <n v="65"/>
    <x v="4"/>
    <x v="0"/>
    <n v="35"/>
    <n v="33.5"/>
    <n v="66"/>
    <x v="8"/>
    <x v="0"/>
    <n v="55"/>
    <n v="31.16"/>
    <n v="52"/>
    <x v="7"/>
    <x v="0"/>
    <n v="39"/>
    <n v="39.35"/>
    <n v="62"/>
    <x v="8"/>
    <x v="0"/>
    <n v="35"/>
    <n v="27.16"/>
    <n v="66"/>
    <x v="5"/>
    <x v="0"/>
    <x v="9"/>
    <x v="9"/>
    <x v="9"/>
    <x v="0"/>
    <x v="0"/>
    <n v="311"/>
    <n v="468"/>
  </r>
  <r>
    <s v="Gibson"/>
    <x v="9"/>
    <x v="1"/>
    <x v="15"/>
    <x v="0"/>
    <n v="23"/>
    <n v="23.17"/>
    <n v="78"/>
    <x v="2"/>
    <x v="0"/>
    <n v="20"/>
    <n v="23.38"/>
    <n v="81"/>
    <x v="5"/>
    <x v="0"/>
    <n v="29"/>
    <n v="22.4"/>
    <n v="76"/>
    <x v="2"/>
    <x v="0"/>
    <n v="22"/>
    <n v="26.59"/>
    <n v="79"/>
    <x v="5"/>
    <x v="0"/>
    <m/>
    <m/>
    <m/>
    <x v="0"/>
    <x v="0"/>
    <x v="9"/>
    <x v="9"/>
    <x v="9"/>
    <x v="0"/>
    <x v="0"/>
    <n v="314"/>
    <n v="392"/>
  </r>
  <r>
    <s v="Buckley"/>
    <x v="2"/>
    <x v="5"/>
    <x v="16"/>
    <x v="0"/>
    <n v="37"/>
    <n v="35.049999999999997"/>
    <n v="64"/>
    <x v="4"/>
    <x v="0"/>
    <n v="36"/>
    <n v="40.01"/>
    <n v="65"/>
    <x v="4"/>
    <x v="0"/>
    <n v="56"/>
    <n v="35.14"/>
    <n v="51"/>
    <x v="6"/>
    <x v="0"/>
    <n v="40"/>
    <n v="44.55"/>
    <n v="61"/>
    <x v="6"/>
    <x v="0"/>
    <n v="37"/>
    <n v="31.05"/>
    <n v="64"/>
    <x v="3"/>
    <x v="0"/>
    <x v="9"/>
    <x v="9"/>
    <x v="9"/>
    <x v="0"/>
    <x v="0"/>
    <n v="305"/>
    <n v="483"/>
  </r>
  <r>
    <s v="Coyne"/>
    <x v="4"/>
    <x v="4"/>
    <x v="0"/>
    <x v="0"/>
    <m/>
    <m/>
    <m/>
    <x v="0"/>
    <x v="0"/>
    <n v="2"/>
    <n v="18.34"/>
    <n v="99"/>
    <x v="1"/>
    <x v="0"/>
    <n v="2"/>
    <n v="18.04"/>
    <n v="99"/>
    <x v="1"/>
    <x v="0"/>
    <m/>
    <m/>
    <m/>
    <x v="0"/>
    <x v="0"/>
    <m/>
    <m/>
    <m/>
    <x v="0"/>
    <x v="0"/>
    <x v="9"/>
    <x v="9"/>
    <x v="9"/>
    <x v="0"/>
    <x v="0"/>
    <n v="198"/>
    <n v="200"/>
  </r>
  <r>
    <s v="Woolgar"/>
    <x v="2"/>
    <x v="1"/>
    <x v="11"/>
    <x v="0"/>
    <n v="25"/>
    <n v="23.48"/>
    <n v="76"/>
    <x v="6"/>
    <x v="0"/>
    <m/>
    <m/>
    <m/>
    <x v="0"/>
    <x v="0"/>
    <m/>
    <m/>
    <m/>
    <x v="0"/>
    <x v="0"/>
    <n v="31"/>
    <n v="29.31"/>
    <n v="70"/>
    <x v="7"/>
    <x v="0"/>
    <n v="30"/>
    <n v="23.12"/>
    <n v="71"/>
    <x v="6"/>
    <x v="0"/>
    <x v="9"/>
    <x v="9"/>
    <x v="9"/>
    <x v="0"/>
    <x v="0"/>
    <n v="217"/>
    <n v="288"/>
  </r>
  <r>
    <s v="Hales"/>
    <x v="6"/>
    <x v="2"/>
    <x v="5"/>
    <x v="0"/>
    <n v="26"/>
    <n v="24.05"/>
    <n v="75"/>
    <x v="5"/>
    <x v="0"/>
    <m/>
    <m/>
    <m/>
    <x v="0"/>
    <x v="0"/>
    <n v="46"/>
    <n v="24.53"/>
    <n v="61"/>
    <x v="4"/>
    <x v="0"/>
    <n v="32"/>
    <n v="30.15"/>
    <n v="69"/>
    <x v="6"/>
    <x v="0"/>
    <m/>
    <m/>
    <m/>
    <x v="0"/>
    <x v="0"/>
    <x v="9"/>
    <x v="9"/>
    <x v="9"/>
    <x v="0"/>
    <x v="0"/>
    <n v="205"/>
    <n v="291"/>
  </r>
  <r>
    <s v="Rigler"/>
    <x v="10"/>
    <x v="2"/>
    <x v="11"/>
    <x v="0"/>
    <n v="33"/>
    <n v="26.34"/>
    <n v="68"/>
    <x v="3"/>
    <x v="0"/>
    <m/>
    <m/>
    <m/>
    <x v="0"/>
    <x v="0"/>
    <m/>
    <m/>
    <m/>
    <x v="0"/>
    <x v="0"/>
    <n v="36"/>
    <n v="31.53"/>
    <n v="65"/>
    <x v="3"/>
    <x v="0"/>
    <n v="32"/>
    <n v="23.44"/>
    <n v="69"/>
    <x v="3"/>
    <x v="0"/>
    <x v="9"/>
    <x v="9"/>
    <x v="9"/>
    <x v="0"/>
    <x v="0"/>
    <n v="202"/>
    <n v="289"/>
  </r>
  <r>
    <s v="Lawrence"/>
    <x v="2"/>
    <x v="0"/>
    <x v="17"/>
    <x v="0"/>
    <n v="10"/>
    <n v="21.04"/>
    <n v="91"/>
    <x v="0"/>
    <x v="0"/>
    <n v="10"/>
    <n v="21.56"/>
    <n v="91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82"/>
    <n v="0"/>
  </r>
  <r>
    <s v="Dabbs"/>
    <x v="2"/>
    <x v="4"/>
    <x v="5"/>
    <x v="0"/>
    <n v="17"/>
    <n v="21.38"/>
    <n v="84"/>
    <x v="5"/>
    <x v="0"/>
    <m/>
    <m/>
    <m/>
    <x v="0"/>
    <x v="0"/>
    <n v="16"/>
    <n v="21.19"/>
    <n v="88"/>
    <x v="4"/>
    <x v="0"/>
    <m/>
    <m/>
    <m/>
    <x v="0"/>
    <x v="0"/>
    <m/>
    <m/>
    <m/>
    <x v="0"/>
    <x v="0"/>
    <x v="9"/>
    <x v="9"/>
    <x v="9"/>
    <x v="0"/>
    <x v="0"/>
    <n v="172"/>
    <n v="194"/>
  </r>
  <r>
    <s v="Dawson"/>
    <x v="9"/>
    <x v="2"/>
    <x v="14"/>
    <x v="0"/>
    <n v="15"/>
    <n v="21.2"/>
    <n v="86"/>
    <x v="6"/>
    <x v="0"/>
    <m/>
    <m/>
    <m/>
    <x v="0"/>
    <x v="0"/>
    <n v="20"/>
    <n v="21.38"/>
    <n v="84"/>
    <x v="3"/>
    <x v="0"/>
    <m/>
    <m/>
    <m/>
    <x v="0"/>
    <x v="0"/>
    <m/>
    <m/>
    <m/>
    <x v="0"/>
    <x v="0"/>
    <x v="9"/>
    <x v="9"/>
    <x v="9"/>
    <x v="0"/>
    <x v="0"/>
    <n v="170"/>
    <n v="197"/>
  </r>
  <r>
    <s v="Hughes"/>
    <x v="14"/>
    <x v="0"/>
    <x v="18"/>
    <x v="0"/>
    <n v="19"/>
    <n v="22.13"/>
    <n v="82"/>
    <x v="0"/>
    <x v="0"/>
    <m/>
    <m/>
    <m/>
    <x v="0"/>
    <x v="0"/>
    <n v="26"/>
    <n v="22.11"/>
    <n v="78"/>
    <x v="0"/>
    <x v="0"/>
    <m/>
    <m/>
    <m/>
    <x v="0"/>
    <x v="0"/>
    <m/>
    <m/>
    <m/>
    <x v="0"/>
    <x v="0"/>
    <x v="9"/>
    <x v="9"/>
    <x v="9"/>
    <x v="0"/>
    <x v="0"/>
    <n v="160"/>
    <n v="0"/>
  </r>
  <r>
    <s v="Tubbs"/>
    <x v="4"/>
    <x v="1"/>
    <x v="15"/>
    <x v="0"/>
    <n v="27"/>
    <n v="24.17"/>
    <n v="74"/>
    <x v="5"/>
    <x v="0"/>
    <n v="30"/>
    <n v="26.12"/>
    <n v="71"/>
    <x v="9"/>
    <x v="0"/>
    <m/>
    <m/>
    <m/>
    <x v="0"/>
    <x v="0"/>
    <m/>
    <m/>
    <m/>
    <x v="0"/>
    <x v="0"/>
    <m/>
    <m/>
    <m/>
    <x v="0"/>
    <x v="0"/>
    <x v="9"/>
    <x v="9"/>
    <x v="9"/>
    <x v="0"/>
    <x v="0"/>
    <n v="145"/>
    <n v="190"/>
  </r>
  <r>
    <s v="Barnes"/>
    <x v="9"/>
    <x v="0"/>
    <x v="4"/>
    <x v="0"/>
    <n v="1"/>
    <n v="17.079999999999998"/>
    <n v="100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00"/>
    <n v="0"/>
  </r>
  <r>
    <s v="Amery"/>
    <x v="2"/>
    <x v="0"/>
    <x v="18"/>
    <x v="0"/>
    <n v="13"/>
    <n v="21.12"/>
    <n v="88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8"/>
    <n v="0"/>
  </r>
  <r>
    <s v="Trehane"/>
    <x v="6"/>
    <x v="0"/>
    <x v="0"/>
    <x v="0"/>
    <n v="16"/>
    <n v="21.29"/>
    <n v="85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5"/>
    <n v="0"/>
  </r>
  <r>
    <s v="Harrison"/>
    <x v="15"/>
    <x v="0"/>
    <x v="4"/>
    <x v="0"/>
    <n v="24"/>
    <n v="23.31"/>
    <n v="77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7"/>
    <n v="0"/>
  </r>
  <r>
    <s v="Robinson"/>
    <x v="3"/>
    <x v="0"/>
    <x v="15"/>
    <x v="0"/>
    <n v="30"/>
    <n v="25.2"/>
    <n v="71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1"/>
    <n v="0"/>
  </r>
  <r>
    <s v="Shearer"/>
    <x v="14"/>
    <x v="0"/>
    <x v="15"/>
    <x v="0"/>
    <n v="32"/>
    <n v="25.2"/>
    <n v="69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69"/>
    <n v="0"/>
  </r>
  <r>
    <s v="Allen"/>
    <x v="7"/>
    <x v="0"/>
    <x v="14"/>
    <x v="0"/>
    <m/>
    <m/>
    <m/>
    <x v="0"/>
    <x v="0"/>
    <n v="17"/>
    <n v="23.14"/>
    <n v="84"/>
    <x v="0"/>
    <x v="0"/>
    <n v="19"/>
    <n v="21.33"/>
    <n v="85"/>
    <x v="0"/>
    <x v="0"/>
    <n v="15"/>
    <n v="25.56"/>
    <n v="86"/>
    <x v="0"/>
    <x v="0"/>
    <m/>
    <m/>
    <m/>
    <x v="0"/>
    <x v="0"/>
    <x v="9"/>
    <x v="9"/>
    <x v="9"/>
    <x v="0"/>
    <x v="0"/>
    <n v="255"/>
    <n v="0"/>
  </r>
  <r>
    <s v="Brown"/>
    <x v="3"/>
    <x v="2"/>
    <x v="14"/>
    <x v="0"/>
    <m/>
    <m/>
    <m/>
    <x v="0"/>
    <x v="0"/>
    <m/>
    <m/>
    <m/>
    <x v="0"/>
    <x v="0"/>
    <n v="25"/>
    <n v="22.06"/>
    <n v="79"/>
    <x v="2"/>
    <x v="0"/>
    <m/>
    <m/>
    <m/>
    <x v="0"/>
    <x v="0"/>
    <m/>
    <m/>
    <m/>
    <x v="0"/>
    <x v="0"/>
    <x v="9"/>
    <x v="9"/>
    <x v="9"/>
    <x v="0"/>
    <x v="0"/>
    <n v="79"/>
    <n v="98"/>
  </r>
  <r>
    <s v="Buckingham"/>
    <x v="1"/>
    <x v="0"/>
    <x v="19"/>
    <x v="0"/>
    <m/>
    <m/>
    <m/>
    <x v="0"/>
    <x v="0"/>
    <m/>
    <m/>
    <m/>
    <x v="0"/>
    <x v="0"/>
    <n v="6"/>
    <n v="19.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Cook"/>
    <x v="2"/>
    <x v="1"/>
    <x v="20"/>
    <x v="0"/>
    <m/>
    <m/>
    <m/>
    <x v="0"/>
    <x v="0"/>
    <m/>
    <m/>
    <m/>
    <x v="0"/>
    <x v="0"/>
    <n v="34"/>
    <n v="23.11"/>
    <n v="72"/>
    <x v="6"/>
    <x v="0"/>
    <n v="30"/>
    <n v="29.16"/>
    <n v="71"/>
    <x v="4"/>
    <x v="0"/>
    <n v="21"/>
    <n v="21.13"/>
    <n v="80"/>
    <x v="2"/>
    <x v="0"/>
    <x v="9"/>
    <x v="9"/>
    <x v="9"/>
    <x v="0"/>
    <x v="0"/>
    <n v="223"/>
    <n v="290"/>
  </r>
  <r>
    <s v="Youngman"/>
    <x v="6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22"/>
    <x v="22"/>
    <x v="22"/>
    <x v="4"/>
    <x v="0"/>
    <n v="90"/>
    <n v="98"/>
  </r>
  <r>
    <s v="Skelton"/>
    <x v="16"/>
    <x v="4"/>
    <x v="13"/>
    <x v="0"/>
    <m/>
    <m/>
    <m/>
    <x v="0"/>
    <x v="0"/>
    <m/>
    <m/>
    <m/>
    <x v="0"/>
    <x v="0"/>
    <m/>
    <m/>
    <m/>
    <x v="0"/>
    <x v="0"/>
    <n v="8"/>
    <n v="24.25"/>
    <n v="93"/>
    <x v="5"/>
    <x v="0"/>
    <m/>
    <m/>
    <m/>
    <x v="0"/>
    <x v="0"/>
    <x v="9"/>
    <x v="9"/>
    <x v="9"/>
    <x v="0"/>
    <x v="0"/>
    <n v="93"/>
    <n v="98"/>
  </r>
  <r>
    <s v="Cross"/>
    <x v="9"/>
    <x v="0"/>
    <x v="4"/>
    <x v="0"/>
    <m/>
    <m/>
    <m/>
    <x v="0"/>
    <x v="0"/>
    <m/>
    <m/>
    <m/>
    <x v="0"/>
    <x v="0"/>
    <m/>
    <m/>
    <m/>
    <x v="0"/>
    <x v="0"/>
    <n v="2"/>
    <n v="23.27"/>
    <n v="99"/>
    <x v="0"/>
    <x v="0"/>
    <m/>
    <m/>
    <m/>
    <x v="0"/>
    <x v="0"/>
    <x v="9"/>
    <x v="9"/>
    <x v="9"/>
    <x v="0"/>
    <x v="0"/>
    <n v="99"/>
    <n v="0"/>
  </r>
  <r>
    <s v="Crowle"/>
    <x v="14"/>
    <x v="1"/>
    <x v="21"/>
    <x v="0"/>
    <m/>
    <m/>
    <m/>
    <x v="0"/>
    <x v="0"/>
    <n v="3"/>
    <n v="19.23"/>
    <n v="98"/>
    <x v="1"/>
    <x v="0"/>
    <m/>
    <m/>
    <m/>
    <x v="0"/>
    <x v="0"/>
    <m/>
    <m/>
    <m/>
    <x v="0"/>
    <x v="0"/>
    <m/>
    <m/>
    <m/>
    <x v="0"/>
    <x v="0"/>
    <x v="9"/>
    <x v="9"/>
    <x v="9"/>
    <x v="0"/>
    <x v="0"/>
    <n v="98"/>
    <n v="100"/>
  </r>
  <r>
    <s v="Daniel"/>
    <x v="0"/>
    <x v="1"/>
    <x v="6"/>
    <x v="0"/>
    <m/>
    <m/>
    <m/>
    <x v="0"/>
    <x v="0"/>
    <m/>
    <m/>
    <m/>
    <x v="0"/>
    <x v="0"/>
    <m/>
    <m/>
    <m/>
    <x v="0"/>
    <x v="0"/>
    <m/>
    <m/>
    <m/>
    <x v="0"/>
    <x v="0"/>
    <n v="36"/>
    <n v="27.59"/>
    <n v="65"/>
    <x v="7"/>
    <x v="0"/>
    <x v="9"/>
    <x v="9"/>
    <x v="9"/>
    <x v="0"/>
    <x v="0"/>
    <n v="65"/>
    <n v="94"/>
  </r>
  <r>
    <s v="Davies"/>
    <x v="6"/>
    <x v="1"/>
    <x v="11"/>
    <x v="0"/>
    <m/>
    <m/>
    <m/>
    <x v="0"/>
    <x v="0"/>
    <m/>
    <m/>
    <m/>
    <x v="0"/>
    <x v="0"/>
    <m/>
    <m/>
    <m/>
    <x v="0"/>
    <x v="0"/>
    <n v="28"/>
    <n v="28.5"/>
    <n v="73"/>
    <x v="3"/>
    <x v="0"/>
    <m/>
    <m/>
    <m/>
    <x v="0"/>
    <x v="0"/>
    <x v="9"/>
    <x v="9"/>
    <x v="9"/>
    <x v="0"/>
    <x v="0"/>
    <n v="73"/>
    <n v="96"/>
  </r>
  <r>
    <s v="Dupain"/>
    <x v="17"/>
    <x v="0"/>
    <x v="3"/>
    <x v="0"/>
    <m/>
    <m/>
    <m/>
    <x v="0"/>
    <x v="0"/>
    <m/>
    <m/>
    <m/>
    <x v="0"/>
    <x v="0"/>
    <n v="38"/>
    <n v="23.19"/>
    <n v="69"/>
    <x v="0"/>
    <x v="0"/>
    <m/>
    <m/>
    <m/>
    <x v="0"/>
    <x v="0"/>
    <n v="19"/>
    <n v="20.22"/>
    <n v="82"/>
    <x v="0"/>
    <x v="0"/>
    <x v="9"/>
    <x v="9"/>
    <x v="9"/>
    <x v="0"/>
    <x v="0"/>
    <n v="151"/>
    <n v="0"/>
  </r>
  <r>
    <s v="Edwards"/>
    <x v="4"/>
    <x v="0"/>
    <x v="20"/>
    <x v="0"/>
    <m/>
    <m/>
    <m/>
    <x v="0"/>
    <x v="0"/>
    <m/>
    <m/>
    <m/>
    <x v="0"/>
    <x v="0"/>
    <n v="47"/>
    <n v="25.11"/>
    <n v="60"/>
    <x v="0"/>
    <x v="0"/>
    <m/>
    <m/>
    <m/>
    <x v="0"/>
    <x v="0"/>
    <m/>
    <m/>
    <m/>
    <x v="0"/>
    <x v="0"/>
    <x v="9"/>
    <x v="9"/>
    <x v="9"/>
    <x v="0"/>
    <x v="0"/>
    <n v="60"/>
    <n v="0"/>
  </r>
  <r>
    <s v="Evans"/>
    <x v="11"/>
    <x v="0"/>
    <x v="2"/>
    <x v="0"/>
    <m/>
    <m/>
    <m/>
    <x v="0"/>
    <x v="0"/>
    <m/>
    <m/>
    <m/>
    <x v="0"/>
    <x v="0"/>
    <m/>
    <m/>
    <m/>
    <x v="0"/>
    <x v="0"/>
    <n v="17"/>
    <n v="26.1"/>
    <n v="84"/>
    <x v="0"/>
    <x v="0"/>
    <m/>
    <m/>
    <m/>
    <x v="0"/>
    <x v="0"/>
    <x v="9"/>
    <x v="9"/>
    <x v="9"/>
    <x v="0"/>
    <x v="0"/>
    <n v="84"/>
    <n v="0"/>
  </r>
  <r>
    <s v="Feesey"/>
    <x v="7"/>
    <x v="0"/>
    <x v="13"/>
    <x v="0"/>
    <m/>
    <m/>
    <m/>
    <x v="0"/>
    <x v="0"/>
    <m/>
    <m/>
    <m/>
    <x v="0"/>
    <x v="0"/>
    <n v="45"/>
    <n v="24.43"/>
    <n v="62"/>
    <x v="0"/>
    <x v="0"/>
    <m/>
    <m/>
    <m/>
    <x v="0"/>
    <x v="0"/>
    <m/>
    <m/>
    <m/>
    <x v="0"/>
    <x v="0"/>
    <x v="9"/>
    <x v="9"/>
    <x v="9"/>
    <x v="0"/>
    <x v="0"/>
    <n v="62"/>
    <n v="0"/>
  </r>
  <r>
    <s v="Fisher"/>
    <x v="6"/>
    <x v="0"/>
    <x v="19"/>
    <x v="0"/>
    <m/>
    <m/>
    <m/>
    <x v="0"/>
    <x v="0"/>
    <m/>
    <m/>
    <m/>
    <x v="0"/>
    <x v="0"/>
    <n v="35"/>
    <n v="23.1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Flannagan"/>
    <x v="18"/>
    <x v="0"/>
    <x v="2"/>
    <x v="0"/>
    <m/>
    <m/>
    <m/>
    <x v="0"/>
    <x v="0"/>
    <n v="4"/>
    <n v="19.48"/>
    <n v="97"/>
    <x v="0"/>
    <x v="0"/>
    <n v="3"/>
    <n v="18.440000000000001"/>
    <n v="98"/>
    <x v="0"/>
    <x v="0"/>
    <m/>
    <m/>
    <m/>
    <x v="0"/>
    <x v="0"/>
    <m/>
    <m/>
    <m/>
    <x v="0"/>
    <x v="0"/>
    <x v="9"/>
    <x v="9"/>
    <x v="9"/>
    <x v="0"/>
    <x v="0"/>
    <n v="195"/>
    <n v="0"/>
  </r>
  <r>
    <s v="Gee"/>
    <x v="4"/>
    <x v="0"/>
    <x v="6"/>
    <x v="0"/>
    <m/>
    <m/>
    <m/>
    <x v="0"/>
    <x v="0"/>
    <m/>
    <m/>
    <m/>
    <x v="0"/>
    <x v="0"/>
    <n v="40"/>
    <n v="23.45"/>
    <n v="67"/>
    <x v="0"/>
    <x v="0"/>
    <m/>
    <m/>
    <m/>
    <x v="0"/>
    <x v="0"/>
    <n v="23"/>
    <n v="21.4"/>
    <n v="78"/>
    <x v="0"/>
    <x v="0"/>
    <x v="9"/>
    <x v="9"/>
    <x v="9"/>
    <x v="0"/>
    <x v="0"/>
    <n v="145"/>
    <n v="0"/>
  </r>
  <r>
    <s v="Glover"/>
    <x v="1"/>
    <x v="0"/>
    <x v="0"/>
    <x v="0"/>
    <m/>
    <m/>
    <m/>
    <x v="0"/>
    <x v="0"/>
    <m/>
    <m/>
    <m/>
    <x v="0"/>
    <x v="0"/>
    <m/>
    <m/>
    <m/>
    <x v="0"/>
    <x v="0"/>
    <n v="11"/>
    <n v="24.55"/>
    <n v="90"/>
    <x v="0"/>
    <x v="0"/>
    <n v="5"/>
    <n v="18.02"/>
    <n v="96"/>
    <x v="0"/>
    <x v="0"/>
    <x v="9"/>
    <x v="9"/>
    <x v="9"/>
    <x v="0"/>
    <x v="0"/>
    <n v="186"/>
    <n v="0"/>
  </r>
  <r>
    <s v="Hall"/>
    <x v="7"/>
    <x v="1"/>
    <x v="0"/>
    <x v="0"/>
    <m/>
    <m/>
    <m/>
    <x v="0"/>
    <x v="0"/>
    <n v="26"/>
    <n v="25.17"/>
    <n v="75"/>
    <x v="7"/>
    <x v="0"/>
    <n v="31"/>
    <n v="22.59"/>
    <n v="75"/>
    <x v="4"/>
    <x v="0"/>
    <m/>
    <m/>
    <m/>
    <x v="0"/>
    <x v="0"/>
    <m/>
    <m/>
    <m/>
    <x v="0"/>
    <x v="0"/>
    <x v="9"/>
    <x v="9"/>
    <x v="9"/>
    <x v="0"/>
    <x v="0"/>
    <n v="150"/>
    <n v="192"/>
  </r>
  <r>
    <s v="Hall"/>
    <x v="2"/>
    <x v="1"/>
    <x v="13"/>
    <x v="0"/>
    <m/>
    <m/>
    <m/>
    <x v="0"/>
    <x v="0"/>
    <m/>
    <m/>
    <m/>
    <x v="0"/>
    <x v="0"/>
    <n v="49"/>
    <n v="25.26"/>
    <n v="58"/>
    <x v="8"/>
    <x v="0"/>
    <m/>
    <m/>
    <m/>
    <x v="0"/>
    <x v="0"/>
    <m/>
    <m/>
    <m/>
    <x v="0"/>
    <x v="0"/>
    <x v="9"/>
    <x v="9"/>
    <x v="9"/>
    <x v="0"/>
    <x v="0"/>
    <n v="58"/>
    <n v="94"/>
  </r>
  <r>
    <s v="Humphreys"/>
    <x v="10"/>
    <x v="0"/>
    <x v="9"/>
    <x v="0"/>
    <m/>
    <m/>
    <m/>
    <x v="0"/>
    <x v="0"/>
    <m/>
    <m/>
    <m/>
    <x v="0"/>
    <x v="0"/>
    <n v="5"/>
    <n v="18.559999999999999"/>
    <n v="96"/>
    <x v="0"/>
    <x v="0"/>
    <m/>
    <m/>
    <m/>
    <x v="0"/>
    <x v="0"/>
    <m/>
    <m/>
    <m/>
    <x v="0"/>
    <x v="0"/>
    <x v="9"/>
    <x v="9"/>
    <x v="9"/>
    <x v="0"/>
    <x v="0"/>
    <n v="96"/>
    <n v="0"/>
  </r>
  <r>
    <s v="Imong"/>
    <x v="4"/>
    <x v="3"/>
    <x v="6"/>
    <x v="0"/>
    <m/>
    <m/>
    <m/>
    <x v="0"/>
    <x v="0"/>
    <m/>
    <m/>
    <m/>
    <x v="0"/>
    <x v="0"/>
    <m/>
    <m/>
    <m/>
    <x v="0"/>
    <x v="0"/>
    <m/>
    <m/>
    <m/>
    <x v="0"/>
    <x v="0"/>
    <n v="31"/>
    <n v="23.3"/>
    <n v="70"/>
    <x v="6"/>
    <x v="0"/>
    <x v="9"/>
    <x v="9"/>
    <x v="9"/>
    <x v="0"/>
    <x v="0"/>
    <n v="70"/>
    <n v="96"/>
  </r>
  <r>
    <s v="Jones"/>
    <x v="11"/>
    <x v="0"/>
    <x v="13"/>
    <x v="0"/>
    <m/>
    <m/>
    <m/>
    <x v="0"/>
    <x v="0"/>
    <n v="27"/>
    <n v="25.33"/>
    <n v="74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4"/>
    <n v="0"/>
  </r>
  <r>
    <s v="Kemp"/>
    <x v="10"/>
    <x v="0"/>
    <x v="19"/>
    <x v="0"/>
    <m/>
    <m/>
    <m/>
    <x v="0"/>
    <x v="0"/>
    <m/>
    <m/>
    <m/>
    <x v="0"/>
    <x v="0"/>
    <n v="10"/>
    <n v="20.4200000000000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Kurle"/>
    <x v="19"/>
    <x v="0"/>
    <x v="19"/>
    <x v="0"/>
    <m/>
    <m/>
    <m/>
    <x v="0"/>
    <x v="0"/>
    <m/>
    <m/>
    <m/>
    <x v="0"/>
    <x v="0"/>
    <n v="12"/>
    <n v="20.5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awrence"/>
    <x v="2"/>
    <x v="0"/>
    <x v="17"/>
    <x v="0"/>
    <m/>
    <m/>
    <m/>
    <x v="0"/>
    <x v="0"/>
    <m/>
    <m/>
    <m/>
    <x v="0"/>
    <x v="0"/>
    <m/>
    <m/>
    <m/>
    <x v="0"/>
    <x v="0"/>
    <m/>
    <m/>
    <m/>
    <x v="0"/>
    <x v="0"/>
    <n v="12"/>
    <n v="19.170000000000002"/>
    <n v="89"/>
    <x v="0"/>
    <x v="0"/>
    <x v="9"/>
    <x v="9"/>
    <x v="9"/>
    <x v="0"/>
    <x v="0"/>
    <n v="89"/>
    <n v="0"/>
  </r>
  <r>
    <s v="Lawson"/>
    <x v="8"/>
    <x v="0"/>
    <x v="19"/>
    <x v="0"/>
    <m/>
    <m/>
    <m/>
    <x v="0"/>
    <x v="0"/>
    <m/>
    <m/>
    <m/>
    <x v="0"/>
    <x v="0"/>
    <n v="27"/>
    <n v="22.2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ea"/>
    <x v="3"/>
    <x v="0"/>
    <x v="15"/>
    <x v="0"/>
    <m/>
    <m/>
    <m/>
    <x v="0"/>
    <x v="0"/>
    <n v="16"/>
    <n v="22.48"/>
    <n v="85"/>
    <x v="0"/>
    <x v="0"/>
    <n v="21"/>
    <n v="21.42"/>
    <n v="83"/>
    <x v="0"/>
    <x v="0"/>
    <m/>
    <m/>
    <m/>
    <x v="0"/>
    <x v="0"/>
    <m/>
    <m/>
    <m/>
    <x v="0"/>
    <x v="0"/>
    <x v="9"/>
    <x v="9"/>
    <x v="9"/>
    <x v="0"/>
    <x v="0"/>
    <n v="168"/>
    <n v="0"/>
  </r>
  <r>
    <s v="Lowick"/>
    <x v="1"/>
    <x v="0"/>
    <x v="14"/>
    <x v="0"/>
    <m/>
    <m/>
    <m/>
    <x v="0"/>
    <x v="0"/>
    <m/>
    <m/>
    <m/>
    <x v="0"/>
    <x v="0"/>
    <m/>
    <m/>
    <m/>
    <x v="0"/>
    <x v="0"/>
    <m/>
    <m/>
    <m/>
    <x v="0"/>
    <x v="0"/>
    <n v="6"/>
    <n v="18.03"/>
    <n v="95"/>
    <x v="0"/>
    <x v="0"/>
    <x v="9"/>
    <x v="9"/>
    <x v="9"/>
    <x v="0"/>
    <x v="0"/>
    <n v="95"/>
    <n v="0"/>
  </r>
  <r>
    <s v="McGhee"/>
    <x v="6"/>
    <x v="3"/>
    <x v="20"/>
    <x v="0"/>
    <m/>
    <m/>
    <m/>
    <x v="0"/>
    <x v="0"/>
    <n v="28"/>
    <n v="25.42"/>
    <n v="73"/>
    <x v="5"/>
    <x v="0"/>
    <n v="42"/>
    <n v="24.19"/>
    <n v="65"/>
    <x v="8"/>
    <x v="0"/>
    <n v="33"/>
    <n v="30.18"/>
    <n v="68"/>
    <x v="6"/>
    <x v="0"/>
    <n v="28"/>
    <n v="22.33"/>
    <n v="73"/>
    <x v="4"/>
    <x v="0"/>
    <x v="9"/>
    <x v="9"/>
    <x v="9"/>
    <x v="0"/>
    <x v="0"/>
    <n v="279"/>
    <n v="385"/>
  </r>
  <r>
    <s v="Meadow"/>
    <x v="7"/>
    <x v="0"/>
    <x v="22"/>
    <x v="0"/>
    <m/>
    <m/>
    <m/>
    <x v="0"/>
    <x v="0"/>
    <m/>
    <m/>
    <m/>
    <x v="0"/>
    <x v="0"/>
    <m/>
    <m/>
    <m/>
    <x v="0"/>
    <x v="0"/>
    <m/>
    <m/>
    <m/>
    <x v="0"/>
    <x v="0"/>
    <n v="29"/>
    <n v="22.49"/>
    <n v="72"/>
    <x v="0"/>
    <x v="0"/>
    <x v="9"/>
    <x v="9"/>
    <x v="9"/>
    <x v="0"/>
    <x v="0"/>
    <n v="72"/>
    <n v="0"/>
  </r>
  <r>
    <s v="Mogridge"/>
    <x v="10"/>
    <x v="1"/>
    <x v="8"/>
    <x v="0"/>
    <m/>
    <m/>
    <m/>
    <x v="0"/>
    <x v="0"/>
    <n v="31"/>
    <n v="26.4"/>
    <n v="70"/>
    <x v="10"/>
    <x v="0"/>
    <n v="44"/>
    <n v="24.39"/>
    <n v="63"/>
    <x v="5"/>
    <x v="0"/>
    <m/>
    <m/>
    <m/>
    <x v="0"/>
    <x v="0"/>
    <n v="25"/>
    <n v="22"/>
    <n v="76"/>
    <x v="3"/>
    <x v="0"/>
    <x v="9"/>
    <x v="9"/>
    <x v="9"/>
    <x v="0"/>
    <x v="0"/>
    <n v="209"/>
    <n v="285"/>
  </r>
  <r>
    <s v="Morriss"/>
    <x v="6"/>
    <x v="0"/>
    <x v="15"/>
    <x v="0"/>
    <m/>
    <m/>
    <m/>
    <x v="0"/>
    <x v="0"/>
    <m/>
    <m/>
    <m/>
    <x v="0"/>
    <x v="0"/>
    <n v="41"/>
    <n v="24.01"/>
    <n v="66"/>
    <x v="0"/>
    <x v="0"/>
    <m/>
    <m/>
    <m/>
    <x v="0"/>
    <x v="0"/>
    <m/>
    <m/>
    <m/>
    <x v="0"/>
    <x v="0"/>
    <x v="9"/>
    <x v="9"/>
    <x v="9"/>
    <x v="0"/>
    <x v="0"/>
    <n v="66"/>
    <n v="0"/>
  </r>
  <r>
    <s v="Mortimer"/>
    <x v="1"/>
    <x v="3"/>
    <x v="1"/>
    <x v="0"/>
    <m/>
    <m/>
    <m/>
    <x v="0"/>
    <x v="0"/>
    <m/>
    <m/>
    <m/>
    <x v="0"/>
    <x v="0"/>
    <n v="53"/>
    <n v="27.28"/>
    <n v="54"/>
    <x v="7"/>
    <x v="0"/>
    <m/>
    <m/>
    <m/>
    <x v="0"/>
    <x v="0"/>
    <m/>
    <m/>
    <m/>
    <x v="0"/>
    <x v="0"/>
    <x v="9"/>
    <x v="9"/>
    <x v="9"/>
    <x v="0"/>
    <x v="0"/>
    <n v="54"/>
    <n v="93"/>
  </r>
  <r>
    <s v="Mudd"/>
    <x v="14"/>
    <x v="0"/>
    <x v="4"/>
    <x v="0"/>
    <m/>
    <m/>
    <m/>
    <x v="0"/>
    <x v="0"/>
    <m/>
    <m/>
    <m/>
    <x v="0"/>
    <x v="0"/>
    <m/>
    <m/>
    <m/>
    <x v="0"/>
    <x v="0"/>
    <n v="26"/>
    <n v="28.07"/>
    <n v="75"/>
    <x v="0"/>
    <x v="0"/>
    <m/>
    <m/>
    <m/>
    <x v="0"/>
    <x v="0"/>
    <x v="9"/>
    <x v="9"/>
    <x v="9"/>
    <x v="0"/>
    <x v="0"/>
    <n v="75"/>
    <n v="0"/>
  </r>
  <r>
    <s v="Parkinson"/>
    <x v="1"/>
    <x v="0"/>
    <x v="11"/>
    <x v="0"/>
    <m/>
    <m/>
    <m/>
    <x v="0"/>
    <x v="0"/>
    <m/>
    <m/>
    <m/>
    <x v="0"/>
    <x v="0"/>
    <m/>
    <m/>
    <m/>
    <x v="0"/>
    <x v="0"/>
    <m/>
    <m/>
    <m/>
    <x v="0"/>
    <x v="0"/>
    <n v="2"/>
    <n v="17.41"/>
    <n v="99"/>
    <x v="0"/>
    <x v="0"/>
    <x v="9"/>
    <x v="9"/>
    <x v="9"/>
    <x v="0"/>
    <x v="0"/>
    <n v="99"/>
    <n v="0"/>
  </r>
  <r>
    <s v="Parritt"/>
    <x v="13"/>
    <x v="5"/>
    <x v="21"/>
    <x v="0"/>
    <m/>
    <m/>
    <m/>
    <x v="0"/>
    <x v="0"/>
    <n v="24"/>
    <n v="25.12"/>
    <n v="77"/>
    <x v="3"/>
    <x v="0"/>
    <n v="43"/>
    <n v="24.31"/>
    <n v="64"/>
    <x v="3"/>
    <x v="0"/>
    <m/>
    <m/>
    <m/>
    <x v="0"/>
    <x v="0"/>
    <m/>
    <m/>
    <m/>
    <x v="0"/>
    <x v="0"/>
    <x v="9"/>
    <x v="9"/>
    <x v="9"/>
    <x v="0"/>
    <x v="0"/>
    <n v="141"/>
    <n v="198"/>
  </r>
  <r>
    <s v="Richardson"/>
    <x v="2"/>
    <x v="1"/>
    <x v="0"/>
    <x v="0"/>
    <m/>
    <m/>
    <m/>
    <x v="0"/>
    <x v="0"/>
    <n v="7"/>
    <n v="21.24"/>
    <n v="94"/>
    <x v="3"/>
    <x v="0"/>
    <m/>
    <m/>
    <m/>
    <x v="0"/>
    <x v="0"/>
    <m/>
    <m/>
    <m/>
    <x v="0"/>
    <x v="0"/>
    <m/>
    <m/>
    <m/>
    <x v="0"/>
    <x v="0"/>
    <x v="9"/>
    <x v="9"/>
    <x v="9"/>
    <x v="0"/>
    <x v="0"/>
    <n v="94"/>
    <n v="99"/>
  </r>
  <r>
    <s v="Rinderspacker"/>
    <x v="20"/>
    <x v="0"/>
    <x v="19"/>
    <x v="0"/>
    <m/>
    <m/>
    <m/>
    <x v="0"/>
    <x v="0"/>
    <m/>
    <m/>
    <m/>
    <x v="0"/>
    <x v="0"/>
    <n v="30"/>
    <n v="22.4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Ritchie"/>
    <x v="7"/>
    <x v="1"/>
    <x v="23"/>
    <x v="0"/>
    <m/>
    <m/>
    <m/>
    <x v="0"/>
    <x v="0"/>
    <n v="23"/>
    <n v="24.55"/>
    <n v="78"/>
    <x v="4"/>
    <x v="0"/>
    <m/>
    <m/>
    <m/>
    <x v="0"/>
    <x v="0"/>
    <m/>
    <m/>
    <m/>
    <x v="0"/>
    <x v="0"/>
    <m/>
    <m/>
    <m/>
    <x v="0"/>
    <x v="0"/>
    <x v="9"/>
    <x v="9"/>
    <x v="9"/>
    <x v="0"/>
    <x v="0"/>
    <n v="78"/>
    <n v="96"/>
  </r>
  <r>
    <s v="Rogers"/>
    <x v="10"/>
    <x v="3"/>
    <x v="21"/>
    <x v="0"/>
    <m/>
    <m/>
    <m/>
    <x v="0"/>
    <x v="0"/>
    <n v="25"/>
    <n v="25.15"/>
    <n v="76"/>
    <x v="2"/>
    <x v="0"/>
    <n v="13"/>
    <n v="21.02"/>
    <n v="91"/>
    <x v="1"/>
    <x v="0"/>
    <m/>
    <m/>
    <m/>
    <x v="0"/>
    <x v="0"/>
    <m/>
    <m/>
    <m/>
    <x v="0"/>
    <x v="0"/>
    <x v="9"/>
    <x v="9"/>
    <x v="9"/>
    <x v="0"/>
    <x v="0"/>
    <n v="167"/>
    <n v="198"/>
  </r>
  <r>
    <s v="Crocker"/>
    <x v="7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n v="27"/>
    <n v="22.16"/>
    <n v="74"/>
    <x v="6"/>
    <x v="0"/>
    <x v="9"/>
    <x v="9"/>
    <x v="9"/>
    <x v="0"/>
    <x v="0"/>
    <n v="74"/>
    <n v="96"/>
  </r>
  <r>
    <s v="Unknown runner"/>
    <x v="20"/>
    <x v="0"/>
    <x v="9"/>
    <x v="0"/>
    <m/>
    <m/>
    <m/>
    <x v="0"/>
    <x v="0"/>
    <m/>
    <m/>
    <m/>
    <x v="0"/>
    <x v="0"/>
    <n v="37"/>
    <n v="23.19"/>
    <n v="70"/>
    <x v="0"/>
    <x v="0"/>
    <m/>
    <m/>
    <m/>
    <x v="0"/>
    <x v="0"/>
    <m/>
    <m/>
    <m/>
    <x v="0"/>
    <x v="0"/>
    <x v="9"/>
    <x v="9"/>
    <x v="9"/>
    <x v="0"/>
    <x v="0"/>
    <n v="70"/>
    <n v="0"/>
  </r>
  <r>
    <s v="Venney"/>
    <x v="6"/>
    <x v="0"/>
    <x v="5"/>
    <x v="0"/>
    <m/>
    <m/>
    <m/>
    <x v="0"/>
    <x v="0"/>
    <m/>
    <m/>
    <m/>
    <x v="0"/>
    <x v="0"/>
    <n v="23"/>
    <n v="21.56"/>
    <n v="81"/>
    <x v="0"/>
    <x v="0"/>
    <m/>
    <m/>
    <m/>
    <x v="0"/>
    <x v="0"/>
    <m/>
    <m/>
    <m/>
    <x v="0"/>
    <x v="0"/>
    <x v="9"/>
    <x v="9"/>
    <x v="9"/>
    <x v="0"/>
    <x v="0"/>
    <n v="81"/>
    <n v="0"/>
  </r>
  <r>
    <s v="Vickers"/>
    <x v="2"/>
    <x v="0"/>
    <x v="1"/>
    <x v="0"/>
    <m/>
    <m/>
    <m/>
    <x v="0"/>
    <x v="0"/>
    <m/>
    <m/>
    <m/>
    <x v="0"/>
    <x v="0"/>
    <m/>
    <m/>
    <m/>
    <x v="0"/>
    <x v="0"/>
    <n v="37"/>
    <n v="34.24"/>
    <n v="64"/>
    <x v="0"/>
    <x v="0"/>
    <m/>
    <m/>
    <m/>
    <x v="0"/>
    <x v="0"/>
    <x v="9"/>
    <x v="9"/>
    <x v="9"/>
    <x v="0"/>
    <x v="0"/>
    <n v="64"/>
    <n v="0"/>
  </r>
  <r>
    <s v="Wadsworth"/>
    <x v="4"/>
    <x v="3"/>
    <x v="20"/>
    <x v="0"/>
    <m/>
    <m/>
    <m/>
    <x v="0"/>
    <x v="0"/>
    <m/>
    <m/>
    <m/>
    <x v="0"/>
    <x v="0"/>
    <n v="15"/>
    <n v="21.15"/>
    <n v="89"/>
    <x v="3"/>
    <x v="0"/>
    <m/>
    <m/>
    <m/>
    <x v="0"/>
    <x v="0"/>
    <m/>
    <m/>
    <m/>
    <x v="0"/>
    <x v="0"/>
    <x v="9"/>
    <x v="9"/>
    <x v="9"/>
    <x v="0"/>
    <x v="0"/>
    <n v="89"/>
    <n v="99"/>
  </r>
  <r>
    <s v="Watts"/>
    <x v="20"/>
    <x v="0"/>
    <x v="9"/>
    <x v="0"/>
    <m/>
    <m/>
    <m/>
    <x v="0"/>
    <x v="0"/>
    <m/>
    <m/>
    <m/>
    <x v="0"/>
    <x v="0"/>
    <n v="33"/>
    <n v="23.06"/>
    <n v="73"/>
    <x v="0"/>
    <x v="0"/>
    <m/>
    <m/>
    <m/>
    <x v="0"/>
    <x v="0"/>
    <m/>
    <m/>
    <m/>
    <x v="0"/>
    <x v="0"/>
    <x v="9"/>
    <x v="9"/>
    <x v="9"/>
    <x v="0"/>
    <x v="0"/>
    <n v="73"/>
    <n v="0"/>
  </r>
  <r>
    <s v="Williamson"/>
    <x v="8"/>
    <x v="0"/>
    <x v="4"/>
    <x v="0"/>
    <m/>
    <m/>
    <m/>
    <x v="0"/>
    <x v="0"/>
    <n v="12"/>
    <n v="22.24"/>
    <n v="89"/>
    <x v="0"/>
    <x v="0"/>
    <n v="28"/>
    <n v="22.36"/>
    <n v="77"/>
    <x v="0"/>
    <x v="0"/>
    <m/>
    <m/>
    <m/>
    <x v="0"/>
    <x v="0"/>
    <m/>
    <m/>
    <m/>
    <x v="0"/>
    <x v="0"/>
    <x v="9"/>
    <x v="9"/>
    <x v="9"/>
    <x v="0"/>
    <x v="0"/>
    <n v="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3:B29" firstHeaderRow="2" firstDataRow="2" firstDataCol="1"/>
  <pivotFields count="3">
    <pivotField axis="axisRow" compact="0" outline="0" subtotalTop="0" showAll="0" includeNewItemsInFilter="1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9" firstHeaderRow="2" firstDataRow="2" firstDataCol="1"/>
  <pivotFields count="3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Normal="100" workbookViewId="0">
      <selection activeCell="B10" sqref="B10"/>
    </sheetView>
  </sheetViews>
  <sheetFormatPr defaultRowHeight="12.75" x14ac:dyDescent="0.2"/>
  <cols>
    <col min="1" max="1" width="15.140625" customWidth="1"/>
    <col min="2" max="2" width="6.85546875" customWidth="1"/>
    <col min="3" max="3" width="7.7109375" customWidth="1"/>
    <col min="4" max="4" width="25" customWidth="1"/>
    <col min="5" max="5" width="1.42578125" customWidth="1"/>
    <col min="6" max="6" width="7.28515625" customWidth="1"/>
    <col min="7" max="7" width="5.5703125" customWidth="1"/>
    <col min="8" max="8" width="5.28515625" customWidth="1"/>
    <col min="9" max="9" width="7.28515625" customWidth="1"/>
    <col min="10" max="10" width="5" customWidth="1"/>
    <col min="11" max="11" width="5.7109375" customWidth="1"/>
    <col min="12" max="15" width="6.7109375" customWidth="1"/>
    <col min="16" max="16" width="5" customWidth="1"/>
    <col min="17" max="17" width="2.42578125" customWidth="1"/>
    <col min="18" max="21" width="6.7109375" customWidth="1"/>
    <col min="22" max="22" width="5" customWidth="1"/>
    <col min="23" max="23" width="2.28515625" customWidth="1"/>
    <col min="24" max="28" width="6.7109375" customWidth="1"/>
    <col min="29" max="29" width="1.5703125" customWidth="1"/>
    <col min="30" max="34" width="6.7109375" customWidth="1"/>
    <col min="35" max="35" width="2" customWidth="1"/>
    <col min="36" max="39" width="6.7109375" customWidth="1"/>
    <col min="40" max="40" width="2.5703125" customWidth="1"/>
    <col min="41" max="41" width="10.140625" customWidth="1"/>
    <col min="42" max="42" width="6.42578125" customWidth="1"/>
    <col min="43" max="43" width="3.7109375" customWidth="1"/>
    <col min="44" max="44" width="11" customWidth="1"/>
    <col min="45" max="45" width="10.140625" customWidth="1"/>
  </cols>
  <sheetData>
    <row r="1" spans="1:52" s="27" customFormat="1" x14ac:dyDescent="0.2">
      <c r="A1" s="35" t="e">
        <f>+#REF!</f>
        <v>#REF!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52" s="27" customFormat="1" x14ac:dyDescent="0.2">
      <c r="A2" s="35"/>
      <c r="B2" s="35"/>
      <c r="C2" s="35"/>
      <c r="D2" s="35"/>
      <c r="E2" s="35"/>
      <c r="F2" s="69" t="s">
        <v>10</v>
      </c>
      <c r="G2" s="70"/>
      <c r="H2" s="70"/>
      <c r="I2" s="71"/>
      <c r="J2" s="36"/>
      <c r="K2" s="37"/>
      <c r="L2" s="69" t="s">
        <v>4</v>
      </c>
      <c r="M2" s="70"/>
      <c r="N2" s="70"/>
      <c r="O2" s="71"/>
      <c r="P2" s="36"/>
      <c r="Q2" s="35"/>
      <c r="R2" s="69" t="s">
        <v>11</v>
      </c>
      <c r="S2" s="70"/>
      <c r="T2" s="70"/>
      <c r="U2" s="71"/>
      <c r="V2" s="36"/>
      <c r="W2" s="35"/>
      <c r="X2" s="69" t="s">
        <v>12</v>
      </c>
      <c r="Y2" s="70"/>
      <c r="Z2" s="70"/>
      <c r="AA2" s="70"/>
      <c r="AB2" s="71"/>
      <c r="AC2" s="35"/>
      <c r="AD2" s="69" t="s">
        <v>78</v>
      </c>
      <c r="AE2" s="70"/>
      <c r="AF2" s="70"/>
      <c r="AG2" s="70"/>
      <c r="AH2" s="39"/>
      <c r="AI2" s="35"/>
      <c r="AJ2" s="69" t="s">
        <v>80</v>
      </c>
      <c r="AK2" s="70"/>
      <c r="AL2" s="70"/>
      <c r="AM2" s="71"/>
      <c r="AN2" s="35"/>
      <c r="AO2" s="69" t="s">
        <v>13</v>
      </c>
      <c r="AP2" s="71"/>
      <c r="AQ2" s="25"/>
      <c r="AR2" s="4" t="s">
        <v>14</v>
      </c>
      <c r="AS2" s="4" t="s">
        <v>70</v>
      </c>
      <c r="AT2" s="27" t="s">
        <v>10</v>
      </c>
      <c r="AU2" s="27" t="s">
        <v>4</v>
      </c>
      <c r="AV2" s="27" t="s">
        <v>11</v>
      </c>
      <c r="AW2" s="27" t="s">
        <v>12</v>
      </c>
      <c r="AX2" s="27" t="s">
        <v>79</v>
      </c>
      <c r="AY2" s="27" t="s">
        <v>80</v>
      </c>
      <c r="AZ2" s="27" t="s">
        <v>63</v>
      </c>
    </row>
    <row r="3" spans="1:52" s="27" customFormat="1" x14ac:dyDescent="0.2">
      <c r="A3" s="38" t="s">
        <v>0</v>
      </c>
      <c r="B3" s="38" t="s">
        <v>1</v>
      </c>
      <c r="C3" s="38" t="s">
        <v>2</v>
      </c>
      <c r="D3" s="38" t="s">
        <v>3</v>
      </c>
      <c r="E3" s="35"/>
      <c r="F3" s="38" t="s">
        <v>7</v>
      </c>
      <c r="G3" s="38" t="s">
        <v>5</v>
      </c>
      <c r="H3" s="38" t="s">
        <v>8</v>
      </c>
      <c r="I3" s="38" t="s">
        <v>9</v>
      </c>
      <c r="J3" s="38" t="s">
        <v>76</v>
      </c>
      <c r="K3" s="35"/>
      <c r="L3" s="38" t="s">
        <v>7</v>
      </c>
      <c r="M3" s="38" t="s">
        <v>5</v>
      </c>
      <c r="N3" s="38" t="s">
        <v>8</v>
      </c>
      <c r="O3" s="38" t="s">
        <v>9</v>
      </c>
      <c r="P3" s="38" t="s">
        <v>76</v>
      </c>
      <c r="Q3" s="35"/>
      <c r="R3" s="38" t="s">
        <v>7</v>
      </c>
      <c r="S3" s="38" t="s">
        <v>5</v>
      </c>
      <c r="T3" s="38" t="s">
        <v>8</v>
      </c>
      <c r="U3" s="38" t="s">
        <v>9</v>
      </c>
      <c r="V3" s="38" t="s">
        <v>76</v>
      </c>
      <c r="W3" s="35"/>
      <c r="X3" s="38" t="s">
        <v>7</v>
      </c>
      <c r="Y3" s="38" t="s">
        <v>5</v>
      </c>
      <c r="Z3" s="38" t="s">
        <v>8</v>
      </c>
      <c r="AA3" s="38" t="s">
        <v>9</v>
      </c>
      <c r="AB3" s="38" t="s">
        <v>76</v>
      </c>
      <c r="AC3" s="35"/>
      <c r="AD3" s="38" t="s">
        <v>7</v>
      </c>
      <c r="AE3" s="38" t="s">
        <v>5</v>
      </c>
      <c r="AF3" s="38" t="s">
        <v>8</v>
      </c>
      <c r="AG3" s="38" t="s">
        <v>9</v>
      </c>
      <c r="AH3" s="38" t="s">
        <v>76</v>
      </c>
      <c r="AI3" s="35"/>
      <c r="AJ3" s="38" t="s">
        <v>7</v>
      </c>
      <c r="AK3" s="38" t="s">
        <v>5</v>
      </c>
      <c r="AL3" s="38" t="s">
        <v>8</v>
      </c>
      <c r="AM3" s="38" t="s">
        <v>9</v>
      </c>
      <c r="AN3" s="35"/>
      <c r="AO3" s="38" t="s">
        <v>14</v>
      </c>
      <c r="AP3" s="38" t="s">
        <v>6</v>
      </c>
      <c r="AQ3" s="11"/>
      <c r="AR3" s="4" t="s">
        <v>69</v>
      </c>
      <c r="AS3" s="4" t="s">
        <v>69</v>
      </c>
    </row>
    <row r="4" spans="1:52" s="27" customFormat="1" x14ac:dyDescent="0.2">
      <c r="A4" s="33"/>
      <c r="B4" s="33"/>
      <c r="C4" s="33"/>
      <c r="D4" s="33"/>
      <c r="E4" s="32"/>
      <c r="F4" s="33"/>
      <c r="G4" s="34"/>
      <c r="H4" s="33"/>
      <c r="I4" s="33"/>
      <c r="J4" s="33"/>
      <c r="K4" s="32"/>
      <c r="L4" s="33"/>
      <c r="M4" s="34"/>
      <c r="N4" s="33"/>
      <c r="O4" s="33"/>
      <c r="P4" s="33"/>
      <c r="Q4" s="32"/>
      <c r="R4" s="5"/>
      <c r="S4" s="6"/>
      <c r="T4" s="5"/>
      <c r="U4" s="5"/>
      <c r="V4" s="5"/>
      <c r="W4" s="32"/>
      <c r="X4" s="33"/>
      <c r="Y4" s="34"/>
      <c r="Z4" s="33"/>
      <c r="AA4" s="33"/>
      <c r="AB4" s="33"/>
      <c r="AC4" s="32"/>
      <c r="AD4" s="33"/>
      <c r="AE4" s="34"/>
      <c r="AF4" s="33"/>
      <c r="AG4" s="33"/>
      <c r="AH4" s="33"/>
      <c r="AI4" s="32"/>
      <c r="AJ4" s="33"/>
      <c r="AK4" s="34"/>
      <c r="AL4" s="33"/>
      <c r="AM4" s="33"/>
      <c r="AN4" s="32"/>
      <c r="AO4" s="33">
        <f t="shared" ref="AO4:AO14" si="0">H4+N4+T4+Z4+AF4+AL4</f>
        <v>0</v>
      </c>
      <c r="AP4" s="33">
        <f t="shared" ref="AP4:AP14" si="1">I4+O4+U4+AB4+AG4+AM4</f>
        <v>0</v>
      </c>
      <c r="AQ4" s="28"/>
      <c r="AR4" s="29">
        <f t="shared" ref="AR4:AR14" si="2">H4+N4+T4+Z4+AF4+AL4-MIN(VALUE(H4),VALUE(N4),VALUE(T4),VALUE(Z4),VALUE(AF4),VALUE(AL4))</f>
        <v>0</v>
      </c>
      <c r="AS4" s="29">
        <f t="shared" ref="AS4:AS14" si="3">I4+O4+U4+AB4+AG4+AM4-MIN(VALUE(I4),VALUE(O4),VALUE(U4),VALUE(AB4),VALUE(AG4),VALUE(AM4))</f>
        <v>0</v>
      </c>
      <c r="AT4" s="30">
        <f t="shared" ref="AT4:AT14" si="4">IF(F4&gt;0,0.5,0)</f>
        <v>0</v>
      </c>
      <c r="AU4" s="30">
        <f t="shared" ref="AU4:AU14" si="5">IF(L4&gt;0,0.5,0)</f>
        <v>0</v>
      </c>
      <c r="AV4" s="30">
        <f t="shared" ref="AV4:AV14" si="6">IF(R4&gt;0,0.5,0)</f>
        <v>0</v>
      </c>
      <c r="AW4" s="30">
        <f t="shared" ref="AW4:AW14" si="7">IF(X4&gt;0,0.5,0)</f>
        <v>0</v>
      </c>
      <c r="AX4" s="30">
        <f t="shared" ref="AX4:AX14" si="8">IF(AD4&gt;0,0.5,0)</f>
        <v>0</v>
      </c>
      <c r="AY4" s="30">
        <f t="shared" ref="AY4:AY14" si="9">IF(AJ4&gt;0,0.5,0)</f>
        <v>0</v>
      </c>
      <c r="AZ4" s="30">
        <f t="shared" ref="AZ4:AZ14" si="10">SUM(AT4:AY4)</f>
        <v>0</v>
      </c>
    </row>
    <row r="5" spans="1:52" s="27" customFormat="1" x14ac:dyDescent="0.2">
      <c r="A5" s="29"/>
      <c r="B5" s="29"/>
      <c r="C5" s="29"/>
      <c r="D5" s="29"/>
      <c r="F5" s="29"/>
      <c r="G5" s="31"/>
      <c r="H5" s="29"/>
      <c r="I5" s="29"/>
      <c r="J5" s="29"/>
      <c r="L5" s="29"/>
      <c r="M5" s="31"/>
      <c r="N5" s="29"/>
      <c r="O5" s="29"/>
      <c r="P5" s="29"/>
      <c r="R5" s="5"/>
      <c r="S5" s="6"/>
      <c r="T5" s="5"/>
      <c r="U5" s="5"/>
      <c r="V5" s="5"/>
      <c r="X5" s="29"/>
      <c r="Y5" s="31"/>
      <c r="Z5" s="29"/>
      <c r="AA5" s="29"/>
      <c r="AB5" s="29"/>
      <c r="AD5" s="33"/>
      <c r="AE5" s="34"/>
      <c r="AF5" s="33"/>
      <c r="AG5" s="33"/>
      <c r="AH5" s="33"/>
      <c r="AJ5" s="29"/>
      <c r="AK5" s="31"/>
      <c r="AL5" s="29"/>
      <c r="AM5" s="29"/>
      <c r="AO5" s="29">
        <f t="shared" si="0"/>
        <v>0</v>
      </c>
      <c r="AP5" s="29">
        <f t="shared" si="1"/>
        <v>0</v>
      </c>
      <c r="AQ5" s="28"/>
      <c r="AR5" s="29">
        <f t="shared" si="2"/>
        <v>0</v>
      </c>
      <c r="AS5" s="29">
        <f t="shared" si="3"/>
        <v>0</v>
      </c>
      <c r="AT5" s="30">
        <f t="shared" si="4"/>
        <v>0</v>
      </c>
      <c r="AU5" s="30">
        <f t="shared" si="5"/>
        <v>0</v>
      </c>
      <c r="AV5" s="30">
        <f t="shared" si="6"/>
        <v>0</v>
      </c>
      <c r="AW5" s="30">
        <f t="shared" si="7"/>
        <v>0</v>
      </c>
      <c r="AX5" s="30">
        <f t="shared" si="8"/>
        <v>0</v>
      </c>
      <c r="AY5" s="30">
        <f t="shared" si="9"/>
        <v>0</v>
      </c>
      <c r="AZ5" s="30">
        <f t="shared" si="10"/>
        <v>0</v>
      </c>
    </row>
    <row r="6" spans="1:52" x14ac:dyDescent="0.2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3"/>
      <c r="AD6" s="33"/>
      <c r="AE6" s="34"/>
      <c r="AF6" s="33"/>
      <c r="AG6" s="33"/>
      <c r="AH6" s="33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8"/>
      <c r="AR6" s="5">
        <f t="shared" si="2"/>
        <v>0</v>
      </c>
      <c r="AS6" s="5">
        <f t="shared" si="3"/>
        <v>0</v>
      </c>
      <c r="AT6" s="20">
        <f t="shared" si="4"/>
        <v>0</v>
      </c>
      <c r="AU6" s="20">
        <f t="shared" si="5"/>
        <v>0</v>
      </c>
      <c r="AV6" s="20">
        <f t="shared" si="6"/>
        <v>0</v>
      </c>
      <c r="AW6" s="20">
        <f t="shared" si="7"/>
        <v>0</v>
      </c>
      <c r="AX6" s="20">
        <f t="shared" si="8"/>
        <v>0</v>
      </c>
      <c r="AY6" s="20">
        <f t="shared" si="9"/>
        <v>0</v>
      </c>
      <c r="AZ6" s="20">
        <f t="shared" si="10"/>
        <v>0</v>
      </c>
    </row>
    <row r="7" spans="1:52" x14ac:dyDescent="0.2">
      <c r="A7" s="5"/>
      <c r="B7" s="5"/>
      <c r="C7" s="33"/>
      <c r="D7" s="33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8"/>
      <c r="AR7" s="5">
        <f t="shared" si="2"/>
        <v>0</v>
      </c>
      <c r="AS7" s="5">
        <f t="shared" si="3"/>
        <v>0</v>
      </c>
      <c r="AT7" s="20">
        <f t="shared" si="4"/>
        <v>0</v>
      </c>
      <c r="AU7" s="20">
        <f t="shared" si="5"/>
        <v>0</v>
      </c>
      <c r="AV7" s="20">
        <f t="shared" si="6"/>
        <v>0</v>
      </c>
      <c r="AW7" s="20">
        <f t="shared" si="7"/>
        <v>0</v>
      </c>
      <c r="AX7" s="20">
        <f t="shared" si="8"/>
        <v>0</v>
      </c>
      <c r="AY7" s="20">
        <f t="shared" si="9"/>
        <v>0</v>
      </c>
      <c r="AZ7" s="20">
        <f t="shared" si="10"/>
        <v>0</v>
      </c>
    </row>
    <row r="8" spans="1:52" x14ac:dyDescent="0.2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3"/>
      <c r="AE8" s="34"/>
      <c r="AF8" s="33"/>
      <c r="AG8" s="33"/>
      <c r="AH8" s="33"/>
      <c r="AJ8" s="5"/>
      <c r="AK8" s="34"/>
      <c r="AL8" s="33"/>
      <c r="AM8" s="5"/>
      <c r="AO8" s="5">
        <f t="shared" si="0"/>
        <v>0</v>
      </c>
      <c r="AP8" s="5">
        <f t="shared" si="1"/>
        <v>0</v>
      </c>
      <c r="AQ8" s="8"/>
      <c r="AR8" s="5">
        <f t="shared" si="2"/>
        <v>0</v>
      </c>
      <c r="AS8" s="5">
        <f t="shared" si="3"/>
        <v>0</v>
      </c>
      <c r="AT8" s="20">
        <f t="shared" si="4"/>
        <v>0</v>
      </c>
      <c r="AU8" s="20">
        <f t="shared" si="5"/>
        <v>0</v>
      </c>
      <c r="AV8" s="20">
        <f t="shared" si="6"/>
        <v>0</v>
      </c>
      <c r="AW8" s="20">
        <f t="shared" si="7"/>
        <v>0</v>
      </c>
      <c r="AX8" s="20">
        <f t="shared" si="8"/>
        <v>0</v>
      </c>
      <c r="AY8" s="20">
        <f t="shared" si="9"/>
        <v>0</v>
      </c>
      <c r="AZ8" s="20">
        <f t="shared" si="10"/>
        <v>0</v>
      </c>
    </row>
    <row r="9" spans="1:52" x14ac:dyDescent="0.2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3"/>
      <c r="AE9" s="34"/>
      <c r="AF9" s="33"/>
      <c r="AG9" s="33"/>
      <c r="AH9" s="33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8"/>
      <c r="AR9" s="5">
        <f t="shared" si="2"/>
        <v>0</v>
      </c>
      <c r="AS9" s="5">
        <f t="shared" si="3"/>
        <v>0</v>
      </c>
      <c r="AT9" s="20">
        <f t="shared" si="4"/>
        <v>0</v>
      </c>
      <c r="AU9" s="20">
        <f t="shared" si="5"/>
        <v>0</v>
      </c>
      <c r="AV9" s="20">
        <f t="shared" si="6"/>
        <v>0</v>
      </c>
      <c r="AW9" s="20">
        <f t="shared" si="7"/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s="27" customFormat="1" x14ac:dyDescent="0.2">
      <c r="A10" s="33"/>
      <c r="B10" s="33"/>
      <c r="C10" s="33"/>
      <c r="D10" s="33"/>
      <c r="E10" s="32"/>
      <c r="F10" s="33"/>
      <c r="G10" s="34"/>
      <c r="H10" s="33"/>
      <c r="I10" s="33"/>
      <c r="J10" s="33"/>
      <c r="K10" s="32"/>
      <c r="L10" s="33"/>
      <c r="M10" s="34"/>
      <c r="N10" s="33"/>
      <c r="O10" s="33"/>
      <c r="P10" s="33"/>
      <c r="Q10" s="32"/>
      <c r="R10" s="5"/>
      <c r="S10" s="6"/>
      <c r="T10" s="5"/>
      <c r="U10" s="5"/>
      <c r="V10" s="5"/>
      <c r="W10" s="32"/>
      <c r="X10" s="33"/>
      <c r="Y10" s="34"/>
      <c r="Z10" s="33"/>
      <c r="AA10" s="33"/>
      <c r="AB10" s="33"/>
      <c r="AC10" s="32"/>
      <c r="AD10" s="33"/>
      <c r="AE10" s="34"/>
      <c r="AF10" s="33"/>
      <c r="AG10" s="33"/>
      <c r="AH10" s="33"/>
      <c r="AI10" s="32"/>
      <c r="AJ10" s="33"/>
      <c r="AK10" s="34"/>
      <c r="AL10" s="33"/>
      <c r="AM10" s="33"/>
      <c r="AN10" s="32"/>
      <c r="AO10" s="33">
        <f t="shared" si="0"/>
        <v>0</v>
      </c>
      <c r="AP10" s="33">
        <f t="shared" si="1"/>
        <v>0</v>
      </c>
      <c r="AQ10" s="28"/>
      <c r="AR10" s="29">
        <f t="shared" si="2"/>
        <v>0</v>
      </c>
      <c r="AS10" s="29">
        <f t="shared" si="3"/>
        <v>0</v>
      </c>
      <c r="AT10" s="30">
        <f t="shared" si="4"/>
        <v>0</v>
      </c>
      <c r="AU10" s="30">
        <f t="shared" si="5"/>
        <v>0</v>
      </c>
      <c r="AV10" s="30">
        <f t="shared" si="6"/>
        <v>0</v>
      </c>
      <c r="AW10" s="30">
        <f t="shared" si="7"/>
        <v>0</v>
      </c>
      <c r="AX10" s="30">
        <f t="shared" si="8"/>
        <v>0</v>
      </c>
      <c r="AY10" s="30">
        <f t="shared" si="9"/>
        <v>0</v>
      </c>
      <c r="AZ10" s="30">
        <f t="shared" si="10"/>
        <v>0</v>
      </c>
    </row>
    <row r="11" spans="1:52" x14ac:dyDescent="0.2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3"/>
      <c r="AE11" s="34"/>
      <c r="AF11" s="33"/>
      <c r="AG11" s="33"/>
      <c r="AH11" s="33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8"/>
      <c r="AR11" s="5">
        <f t="shared" si="2"/>
        <v>0</v>
      </c>
      <c r="AS11" s="5">
        <f t="shared" si="3"/>
        <v>0</v>
      </c>
      <c r="AT11" s="20">
        <f t="shared" si="4"/>
        <v>0</v>
      </c>
      <c r="AU11" s="20">
        <f t="shared" si="5"/>
        <v>0</v>
      </c>
      <c r="AV11" s="20">
        <f t="shared" si="6"/>
        <v>0</v>
      </c>
      <c r="AW11" s="20">
        <f t="shared" si="7"/>
        <v>0</v>
      </c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x14ac:dyDescent="0.2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3"/>
      <c r="AA12" s="33"/>
      <c r="AB12" s="5"/>
      <c r="AD12" s="33"/>
      <c r="AE12" s="34"/>
      <c r="AF12" s="33"/>
      <c r="AG12" s="33"/>
      <c r="AH12" s="33"/>
      <c r="AJ12" s="5"/>
      <c r="AK12" s="6"/>
      <c r="AL12" s="33"/>
      <c r="AM12" s="5"/>
      <c r="AO12" s="5">
        <f t="shared" si="0"/>
        <v>0</v>
      </c>
      <c r="AP12" s="5">
        <f t="shared" si="1"/>
        <v>0</v>
      </c>
      <c r="AQ12" s="8"/>
      <c r="AR12" s="5">
        <f t="shared" si="2"/>
        <v>0</v>
      </c>
      <c r="AS12" s="5">
        <f t="shared" si="3"/>
        <v>0</v>
      </c>
      <c r="AT12" s="20">
        <f t="shared" si="4"/>
        <v>0</v>
      </c>
      <c r="AU12" s="20">
        <f t="shared" si="5"/>
        <v>0</v>
      </c>
      <c r="AV12" s="20">
        <f t="shared" si="6"/>
        <v>0</v>
      </c>
      <c r="AW12" s="20">
        <f t="shared" si="7"/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x14ac:dyDescent="0.2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3"/>
      <c r="AA13" s="33"/>
      <c r="AB13" s="5"/>
      <c r="AD13" s="33"/>
      <c r="AE13" s="34"/>
      <c r="AF13" s="33"/>
      <c r="AG13" s="33"/>
      <c r="AH13" s="33"/>
      <c r="AJ13" s="5"/>
      <c r="AK13" s="6"/>
      <c r="AL13" s="33"/>
      <c r="AM13" s="5"/>
      <c r="AO13" s="5">
        <f t="shared" si="0"/>
        <v>0</v>
      </c>
      <c r="AP13" s="5">
        <f t="shared" si="1"/>
        <v>0</v>
      </c>
      <c r="AQ13" s="8"/>
      <c r="AR13" s="5">
        <f t="shared" si="2"/>
        <v>0</v>
      </c>
      <c r="AS13" s="5">
        <f t="shared" si="3"/>
        <v>0</v>
      </c>
      <c r="AT13" s="20">
        <f t="shared" si="4"/>
        <v>0</v>
      </c>
      <c r="AU13" s="20">
        <f t="shared" si="5"/>
        <v>0</v>
      </c>
      <c r="AV13" s="20">
        <f t="shared" si="6"/>
        <v>0</v>
      </c>
      <c r="AW13" s="20">
        <f t="shared" si="7"/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s="27" customFormat="1" x14ac:dyDescent="0.2">
      <c r="A14" s="29"/>
      <c r="B14" s="29"/>
      <c r="C14" s="29"/>
      <c r="D14" s="29"/>
      <c r="F14" s="29"/>
      <c r="G14" s="31"/>
      <c r="H14" s="29"/>
      <c r="I14" s="29"/>
      <c r="J14" s="29"/>
      <c r="L14" s="29"/>
      <c r="M14" s="31"/>
      <c r="N14" s="29"/>
      <c r="O14" s="29"/>
      <c r="P14" s="29"/>
      <c r="R14" s="5"/>
      <c r="S14" s="6"/>
      <c r="T14" s="5"/>
      <c r="U14" s="5"/>
      <c r="V14" s="5"/>
      <c r="X14" s="29"/>
      <c r="Y14" s="31"/>
      <c r="Z14" s="5"/>
      <c r="AA14" s="5"/>
      <c r="AB14" s="29"/>
      <c r="AD14" s="33"/>
      <c r="AE14" s="34"/>
      <c r="AF14" s="33"/>
      <c r="AG14" s="33"/>
      <c r="AH14" s="33"/>
      <c r="AJ14" s="29"/>
      <c r="AK14" s="31"/>
      <c r="AL14" s="33"/>
      <c r="AM14" s="29"/>
      <c r="AO14" s="29">
        <f t="shared" si="0"/>
        <v>0</v>
      </c>
      <c r="AP14" s="29">
        <f t="shared" si="1"/>
        <v>0</v>
      </c>
      <c r="AQ14" s="28"/>
      <c r="AR14" s="29">
        <f t="shared" si="2"/>
        <v>0</v>
      </c>
      <c r="AS14" s="29">
        <f t="shared" si="3"/>
        <v>0</v>
      </c>
      <c r="AT14" s="30">
        <f t="shared" si="4"/>
        <v>0</v>
      </c>
      <c r="AU14" s="30">
        <f t="shared" si="5"/>
        <v>0</v>
      </c>
      <c r="AV14" s="30">
        <f t="shared" si="6"/>
        <v>0</v>
      </c>
      <c r="AW14" s="30">
        <f t="shared" si="7"/>
        <v>0</v>
      </c>
      <c r="AX14" s="30">
        <f t="shared" si="8"/>
        <v>0</v>
      </c>
      <c r="AY14" s="30">
        <f t="shared" si="9"/>
        <v>0</v>
      </c>
      <c r="AZ14" s="30">
        <f t="shared" si="10"/>
        <v>0</v>
      </c>
    </row>
    <row r="15" spans="1:52" s="21" customFormat="1" x14ac:dyDescent="0.2"/>
    <row r="17" spans="3:52" x14ac:dyDescent="0.2">
      <c r="C17" s="11" t="s">
        <v>46</v>
      </c>
      <c r="D17" s="11" t="s">
        <v>15</v>
      </c>
    </row>
    <row r="18" spans="3:52" x14ac:dyDescent="0.2">
      <c r="C18" s="8" t="s">
        <v>47</v>
      </c>
      <c r="D18" s="8" t="s">
        <v>18</v>
      </c>
      <c r="AT18" s="9">
        <f t="shared" ref="AT18:AT51" si="11">SUMIF($D$4:$D$14,$D18,$AT$4:$AT$14)</f>
        <v>0</v>
      </c>
      <c r="AU18" s="9">
        <f t="shared" ref="AU18:AU51" si="12">SUMIF($D$4:$D$14,$D18,$AU$4:$AU$14)</f>
        <v>0</v>
      </c>
      <c r="AV18" s="9">
        <f t="shared" ref="AV18:AV51" si="13">SUMIF($D$4:$D$14,$D18,$AV$4:$AV$14)</f>
        <v>0</v>
      </c>
      <c r="AW18" s="9">
        <f t="shared" ref="AW18:AW51" si="14">SUMIF($D$4:$D$14,$D18,$AW$4:$AW$14)</f>
        <v>0</v>
      </c>
      <c r="AX18" s="9">
        <f t="shared" ref="AX18:AX51" si="15">SUMIF($D$4:$D$14,$D18,$AX$4:$AX$14)</f>
        <v>0</v>
      </c>
      <c r="AY18" s="9">
        <f t="shared" ref="AY18:AY51" si="16">SUMIF($D$4:$D$14,$D18,$AY$4:$AY$14)</f>
        <v>0</v>
      </c>
      <c r="AZ18" s="20">
        <f>SUM(AT18:AY18)</f>
        <v>0</v>
      </c>
    </row>
    <row r="19" spans="3:52" x14ac:dyDescent="0.2">
      <c r="C19" s="8" t="s">
        <v>48</v>
      </c>
      <c r="D19" s="8" t="s">
        <v>19</v>
      </c>
      <c r="AT19" s="9">
        <f t="shared" si="11"/>
        <v>0</v>
      </c>
      <c r="AU19" s="9">
        <f t="shared" si="12"/>
        <v>0</v>
      </c>
      <c r="AV19" s="9">
        <f t="shared" si="13"/>
        <v>0</v>
      </c>
      <c r="AW19" s="9">
        <f t="shared" si="14"/>
        <v>0</v>
      </c>
      <c r="AX19" s="9">
        <f t="shared" si="15"/>
        <v>0</v>
      </c>
      <c r="AY19" s="9">
        <f t="shared" si="16"/>
        <v>0</v>
      </c>
      <c r="AZ19" s="20">
        <f t="shared" ref="AZ19:AZ51" si="17">SUM(AT19:AY19)</f>
        <v>0</v>
      </c>
    </row>
    <row r="20" spans="3:52" x14ac:dyDescent="0.2">
      <c r="C20" s="8" t="s">
        <v>57</v>
      </c>
      <c r="D20" s="8" t="s">
        <v>20</v>
      </c>
      <c r="AT20" s="9">
        <f t="shared" si="11"/>
        <v>0</v>
      </c>
      <c r="AU20" s="9">
        <f t="shared" si="12"/>
        <v>0</v>
      </c>
      <c r="AV20" s="9">
        <f t="shared" si="13"/>
        <v>0</v>
      </c>
      <c r="AW20" s="9">
        <f t="shared" si="14"/>
        <v>0</v>
      </c>
      <c r="AX20" s="9">
        <f t="shared" si="15"/>
        <v>0</v>
      </c>
      <c r="AY20" s="9">
        <f t="shared" si="16"/>
        <v>0</v>
      </c>
      <c r="AZ20" s="20">
        <f t="shared" si="17"/>
        <v>0</v>
      </c>
    </row>
    <row r="21" spans="3:52" x14ac:dyDescent="0.2">
      <c r="C21" s="8" t="s">
        <v>58</v>
      </c>
      <c r="D21" s="8" t="s">
        <v>22</v>
      </c>
      <c r="AT21" s="9">
        <f t="shared" si="11"/>
        <v>0</v>
      </c>
      <c r="AU21" s="9">
        <f t="shared" si="12"/>
        <v>0</v>
      </c>
      <c r="AV21" s="9">
        <f t="shared" si="13"/>
        <v>0</v>
      </c>
      <c r="AW21" s="9">
        <f t="shared" si="14"/>
        <v>0</v>
      </c>
      <c r="AX21" s="9">
        <f t="shared" si="15"/>
        <v>0</v>
      </c>
      <c r="AY21" s="9">
        <f t="shared" si="16"/>
        <v>0</v>
      </c>
      <c r="AZ21" s="20">
        <f t="shared" si="17"/>
        <v>0</v>
      </c>
    </row>
    <row r="22" spans="3:52" x14ac:dyDescent="0.2">
      <c r="C22" s="8" t="s">
        <v>59</v>
      </c>
      <c r="D22" s="8" t="s">
        <v>21</v>
      </c>
      <c r="AT22" s="9">
        <f t="shared" si="11"/>
        <v>0</v>
      </c>
      <c r="AU22" s="9">
        <f t="shared" si="12"/>
        <v>0</v>
      </c>
      <c r="AV22" s="9">
        <f t="shared" si="13"/>
        <v>0</v>
      </c>
      <c r="AW22" s="9">
        <f t="shared" si="14"/>
        <v>0</v>
      </c>
      <c r="AX22" s="9">
        <f t="shared" si="15"/>
        <v>0</v>
      </c>
      <c r="AY22" s="9">
        <f t="shared" si="16"/>
        <v>0</v>
      </c>
      <c r="AZ22" s="20">
        <f t="shared" si="17"/>
        <v>0</v>
      </c>
    </row>
    <row r="23" spans="3:52" x14ac:dyDescent="0.2">
      <c r="C23" s="8" t="s">
        <v>60</v>
      </c>
      <c r="D23" s="8" t="s">
        <v>23</v>
      </c>
      <c r="AT23" s="9">
        <f t="shared" si="11"/>
        <v>0</v>
      </c>
      <c r="AU23" s="9">
        <f t="shared" si="12"/>
        <v>0</v>
      </c>
      <c r="AV23" s="9">
        <f t="shared" si="13"/>
        <v>0</v>
      </c>
      <c r="AW23" s="9">
        <f t="shared" si="14"/>
        <v>0</v>
      </c>
      <c r="AX23" s="9">
        <f t="shared" si="15"/>
        <v>0</v>
      </c>
      <c r="AY23" s="9">
        <f t="shared" si="16"/>
        <v>0</v>
      </c>
      <c r="AZ23" s="20">
        <f t="shared" si="17"/>
        <v>0</v>
      </c>
    </row>
    <row r="24" spans="3:52" x14ac:dyDescent="0.2">
      <c r="C24" s="8" t="s">
        <v>55</v>
      </c>
      <c r="D24" s="8" t="s">
        <v>24</v>
      </c>
      <c r="AT24" s="9">
        <f t="shared" si="11"/>
        <v>0</v>
      </c>
      <c r="AU24" s="9">
        <f t="shared" si="12"/>
        <v>0</v>
      </c>
      <c r="AV24" s="9">
        <f t="shared" si="13"/>
        <v>0</v>
      </c>
      <c r="AW24" s="9">
        <f t="shared" si="14"/>
        <v>0</v>
      </c>
      <c r="AX24" s="9">
        <f t="shared" si="15"/>
        <v>0</v>
      </c>
      <c r="AY24" s="9">
        <f t="shared" si="16"/>
        <v>0</v>
      </c>
      <c r="AZ24" s="20">
        <f t="shared" si="17"/>
        <v>0</v>
      </c>
    </row>
    <row r="25" spans="3:52" x14ac:dyDescent="0.2">
      <c r="C25" s="8" t="s">
        <v>56</v>
      </c>
      <c r="D25" t="s">
        <v>25</v>
      </c>
      <c r="AT25" s="9">
        <f t="shared" si="11"/>
        <v>0</v>
      </c>
      <c r="AU25" s="9">
        <f t="shared" si="12"/>
        <v>0</v>
      </c>
      <c r="AV25" s="9">
        <f t="shared" si="13"/>
        <v>0</v>
      </c>
      <c r="AW25" s="9">
        <f t="shared" si="14"/>
        <v>0</v>
      </c>
      <c r="AX25" s="9">
        <f t="shared" si="15"/>
        <v>0</v>
      </c>
      <c r="AY25" s="9">
        <f t="shared" si="16"/>
        <v>0</v>
      </c>
      <c r="AZ25" s="20">
        <f t="shared" si="17"/>
        <v>0</v>
      </c>
    </row>
    <row r="26" spans="3:52" x14ac:dyDescent="0.2">
      <c r="C26" s="8" t="s">
        <v>62</v>
      </c>
      <c r="D26" s="8" t="s">
        <v>28</v>
      </c>
      <c r="AT26" s="9">
        <f t="shared" si="11"/>
        <v>0</v>
      </c>
      <c r="AU26" s="9">
        <f t="shared" si="12"/>
        <v>0</v>
      </c>
      <c r="AV26" s="9">
        <f t="shared" si="13"/>
        <v>0</v>
      </c>
      <c r="AW26" s="9">
        <f t="shared" si="14"/>
        <v>0</v>
      </c>
      <c r="AX26" s="9">
        <f t="shared" si="15"/>
        <v>0</v>
      </c>
      <c r="AY26" s="9">
        <f t="shared" si="16"/>
        <v>0</v>
      </c>
      <c r="AZ26" s="20">
        <f t="shared" si="17"/>
        <v>0</v>
      </c>
    </row>
    <row r="27" spans="3:52" x14ac:dyDescent="0.2">
      <c r="C27" s="8" t="s">
        <v>61</v>
      </c>
      <c r="D27" s="8" t="s">
        <v>27</v>
      </c>
      <c r="AT27" s="9">
        <f t="shared" si="11"/>
        <v>0</v>
      </c>
      <c r="AU27" s="9">
        <f t="shared" si="12"/>
        <v>0</v>
      </c>
      <c r="AV27" s="9">
        <f t="shared" si="13"/>
        <v>0</v>
      </c>
      <c r="AW27" s="9">
        <f t="shared" si="14"/>
        <v>0</v>
      </c>
      <c r="AX27" s="9">
        <f t="shared" si="15"/>
        <v>0</v>
      </c>
      <c r="AY27" s="9">
        <f t="shared" si="16"/>
        <v>0</v>
      </c>
      <c r="AZ27" s="20">
        <f t="shared" si="17"/>
        <v>0</v>
      </c>
    </row>
    <row r="28" spans="3:52" x14ac:dyDescent="0.2">
      <c r="C28" s="8" t="s">
        <v>49</v>
      </c>
      <c r="D28" s="8" t="s">
        <v>16</v>
      </c>
      <c r="AT28" s="9">
        <f t="shared" si="11"/>
        <v>0</v>
      </c>
      <c r="AU28" s="9">
        <f t="shared" si="12"/>
        <v>0</v>
      </c>
      <c r="AV28" s="9">
        <f t="shared" si="13"/>
        <v>0</v>
      </c>
      <c r="AW28" s="9">
        <f t="shared" si="14"/>
        <v>0</v>
      </c>
      <c r="AX28" s="9">
        <f t="shared" si="15"/>
        <v>0</v>
      </c>
      <c r="AY28" s="9">
        <f t="shared" si="16"/>
        <v>0</v>
      </c>
      <c r="AZ28" s="20">
        <f t="shared" si="17"/>
        <v>0</v>
      </c>
    </row>
    <row r="29" spans="3:52" x14ac:dyDescent="0.2">
      <c r="C29" s="8" t="s">
        <v>50</v>
      </c>
      <c r="D29" s="8" t="s">
        <v>26</v>
      </c>
      <c r="AT29" s="9">
        <f t="shared" si="11"/>
        <v>0</v>
      </c>
      <c r="AU29" s="9">
        <f t="shared" si="12"/>
        <v>0</v>
      </c>
      <c r="AV29" s="9">
        <f t="shared" si="13"/>
        <v>0</v>
      </c>
      <c r="AW29" s="9">
        <f t="shared" si="14"/>
        <v>0</v>
      </c>
      <c r="AX29" s="9">
        <f t="shared" si="15"/>
        <v>0</v>
      </c>
      <c r="AY29" s="9">
        <f t="shared" si="16"/>
        <v>0</v>
      </c>
      <c r="AZ29" s="20">
        <f t="shared" si="17"/>
        <v>0</v>
      </c>
    </row>
    <row r="30" spans="3:52" x14ac:dyDescent="0.2">
      <c r="C30" s="8" t="s">
        <v>51</v>
      </c>
      <c r="D30" s="8" t="s">
        <v>17</v>
      </c>
      <c r="AT30" s="9">
        <f t="shared" si="11"/>
        <v>0</v>
      </c>
      <c r="AU30" s="9">
        <f t="shared" si="12"/>
        <v>0</v>
      </c>
      <c r="AV30" s="9">
        <f t="shared" si="13"/>
        <v>0</v>
      </c>
      <c r="AW30" s="9">
        <f t="shared" si="14"/>
        <v>0</v>
      </c>
      <c r="AX30" s="9">
        <f t="shared" si="15"/>
        <v>0</v>
      </c>
      <c r="AY30" s="9">
        <f t="shared" si="16"/>
        <v>0</v>
      </c>
      <c r="AZ30" s="20">
        <f t="shared" si="17"/>
        <v>0</v>
      </c>
    </row>
    <row r="31" spans="3:52" x14ac:dyDescent="0.2">
      <c r="C31" s="8" t="s">
        <v>52</v>
      </c>
      <c r="D31" t="s">
        <v>29</v>
      </c>
      <c r="AT31" s="9">
        <f t="shared" si="11"/>
        <v>0</v>
      </c>
      <c r="AU31" s="9">
        <f t="shared" si="12"/>
        <v>0</v>
      </c>
      <c r="AV31" s="9">
        <f t="shared" si="13"/>
        <v>0</v>
      </c>
      <c r="AW31" s="9">
        <f t="shared" si="14"/>
        <v>0</v>
      </c>
      <c r="AX31" s="9">
        <f t="shared" si="15"/>
        <v>0</v>
      </c>
      <c r="AY31" s="9">
        <f t="shared" si="16"/>
        <v>0</v>
      </c>
      <c r="AZ31" s="20">
        <f t="shared" si="17"/>
        <v>0</v>
      </c>
    </row>
    <row r="32" spans="3:52" x14ac:dyDescent="0.2">
      <c r="C32" s="8" t="s">
        <v>53</v>
      </c>
      <c r="D32" s="8" t="s">
        <v>30</v>
      </c>
      <c r="AT32" s="9">
        <f t="shared" si="11"/>
        <v>0</v>
      </c>
      <c r="AU32" s="9">
        <f t="shared" si="12"/>
        <v>0</v>
      </c>
      <c r="AV32" s="9">
        <f t="shared" si="13"/>
        <v>0</v>
      </c>
      <c r="AW32" s="9">
        <f t="shared" si="14"/>
        <v>0</v>
      </c>
      <c r="AX32" s="9">
        <f t="shared" si="15"/>
        <v>0</v>
      </c>
      <c r="AY32" s="9">
        <f t="shared" si="16"/>
        <v>0</v>
      </c>
      <c r="AZ32" s="20">
        <f t="shared" si="17"/>
        <v>0</v>
      </c>
    </row>
    <row r="33" spans="3:52" x14ac:dyDescent="0.2">
      <c r="C33" s="8" t="s">
        <v>54</v>
      </c>
      <c r="D33" s="8" t="s">
        <v>75</v>
      </c>
      <c r="AT33" s="9">
        <f t="shared" si="11"/>
        <v>0</v>
      </c>
      <c r="AU33" s="9">
        <f t="shared" si="12"/>
        <v>0</v>
      </c>
      <c r="AV33" s="9">
        <f t="shared" si="13"/>
        <v>0</v>
      </c>
      <c r="AW33" s="9">
        <f t="shared" si="14"/>
        <v>0</v>
      </c>
      <c r="AX33" s="9">
        <f t="shared" si="15"/>
        <v>0</v>
      </c>
      <c r="AY33" s="9">
        <f t="shared" si="16"/>
        <v>0</v>
      </c>
      <c r="AZ33" s="20">
        <f t="shared" si="17"/>
        <v>0</v>
      </c>
    </row>
    <row r="34" spans="3:52" x14ac:dyDescent="0.2">
      <c r="C34" s="8"/>
      <c r="D34" s="10" t="s">
        <v>74</v>
      </c>
      <c r="AT34" s="9">
        <f t="shared" si="11"/>
        <v>0</v>
      </c>
      <c r="AU34" s="9">
        <f t="shared" si="12"/>
        <v>0</v>
      </c>
      <c r="AV34" s="9">
        <f t="shared" si="13"/>
        <v>0</v>
      </c>
      <c r="AW34" s="9">
        <f t="shared" si="14"/>
        <v>0</v>
      </c>
      <c r="AX34" s="9">
        <f t="shared" si="15"/>
        <v>0</v>
      </c>
      <c r="AY34" s="9">
        <f t="shared" si="16"/>
        <v>0</v>
      </c>
      <c r="AZ34" s="20">
        <f t="shared" si="17"/>
        <v>0</v>
      </c>
    </row>
    <row r="35" spans="3:52" x14ac:dyDescent="0.2">
      <c r="C35" s="8"/>
      <c r="D35" s="10" t="s">
        <v>73</v>
      </c>
      <c r="AT35" s="9">
        <f t="shared" si="11"/>
        <v>0</v>
      </c>
      <c r="AU35" s="9">
        <f t="shared" si="12"/>
        <v>0</v>
      </c>
      <c r="AV35" s="9">
        <f t="shared" si="13"/>
        <v>0</v>
      </c>
      <c r="AW35" s="9">
        <f t="shared" si="14"/>
        <v>0</v>
      </c>
      <c r="AX35" s="9">
        <f t="shared" si="15"/>
        <v>0</v>
      </c>
      <c r="AY35" s="9">
        <f t="shared" si="16"/>
        <v>0</v>
      </c>
      <c r="AZ35" s="20">
        <f t="shared" si="17"/>
        <v>0</v>
      </c>
    </row>
    <row r="36" spans="3:52" x14ac:dyDescent="0.2">
      <c r="C36" s="8"/>
      <c r="D36" s="8" t="s">
        <v>31</v>
      </c>
      <c r="AT36" s="9">
        <f t="shared" si="11"/>
        <v>0</v>
      </c>
      <c r="AU36" s="9">
        <f t="shared" si="12"/>
        <v>0</v>
      </c>
      <c r="AV36" s="9">
        <f t="shared" si="13"/>
        <v>0</v>
      </c>
      <c r="AW36" s="9">
        <f t="shared" si="14"/>
        <v>0</v>
      </c>
      <c r="AX36" s="9">
        <f t="shared" si="15"/>
        <v>0</v>
      </c>
      <c r="AY36" s="9">
        <f t="shared" si="16"/>
        <v>0</v>
      </c>
      <c r="AZ36" s="20">
        <f t="shared" si="17"/>
        <v>0</v>
      </c>
    </row>
    <row r="37" spans="3:52" x14ac:dyDescent="0.2">
      <c r="C37" s="8"/>
      <c r="D37" s="8" t="s">
        <v>33</v>
      </c>
      <c r="AT37" s="9">
        <f t="shared" si="11"/>
        <v>0</v>
      </c>
      <c r="AU37" s="9">
        <f t="shared" si="12"/>
        <v>0</v>
      </c>
      <c r="AV37" s="9">
        <f t="shared" si="13"/>
        <v>0</v>
      </c>
      <c r="AW37" s="9">
        <f t="shared" si="14"/>
        <v>0</v>
      </c>
      <c r="AX37" s="9">
        <f t="shared" si="15"/>
        <v>0</v>
      </c>
      <c r="AY37" s="9">
        <f t="shared" si="16"/>
        <v>0</v>
      </c>
      <c r="AZ37" s="20">
        <f t="shared" si="17"/>
        <v>0</v>
      </c>
    </row>
    <row r="38" spans="3:52" x14ac:dyDescent="0.2">
      <c r="C38" s="8"/>
      <c r="D38" s="8" t="s">
        <v>32</v>
      </c>
      <c r="AT38" s="9">
        <f t="shared" si="11"/>
        <v>0</v>
      </c>
      <c r="AU38" s="9">
        <f t="shared" si="12"/>
        <v>0</v>
      </c>
      <c r="AV38" s="9">
        <f t="shared" si="13"/>
        <v>0</v>
      </c>
      <c r="AW38" s="9">
        <f t="shared" si="14"/>
        <v>0</v>
      </c>
      <c r="AX38" s="9">
        <f t="shared" si="15"/>
        <v>0</v>
      </c>
      <c r="AY38" s="9">
        <f t="shared" si="16"/>
        <v>0</v>
      </c>
      <c r="AZ38" s="20">
        <f t="shared" si="17"/>
        <v>0</v>
      </c>
    </row>
    <row r="39" spans="3:52" x14ac:dyDescent="0.2">
      <c r="C39" s="8"/>
      <c r="D39" t="s">
        <v>34</v>
      </c>
      <c r="AT39" s="9">
        <f t="shared" si="11"/>
        <v>0</v>
      </c>
      <c r="AU39" s="9">
        <f t="shared" si="12"/>
        <v>0</v>
      </c>
      <c r="AV39" s="9">
        <f t="shared" si="13"/>
        <v>0</v>
      </c>
      <c r="AW39" s="9">
        <f t="shared" si="14"/>
        <v>0</v>
      </c>
      <c r="AX39" s="9">
        <f t="shared" si="15"/>
        <v>0</v>
      </c>
      <c r="AY39" s="9">
        <f t="shared" si="16"/>
        <v>0</v>
      </c>
      <c r="AZ39" s="20">
        <f t="shared" si="17"/>
        <v>0</v>
      </c>
    </row>
    <row r="40" spans="3:52" x14ac:dyDescent="0.2">
      <c r="C40" s="8"/>
      <c r="D40" s="8" t="s">
        <v>35</v>
      </c>
      <c r="AT40" s="9">
        <f t="shared" si="11"/>
        <v>0</v>
      </c>
      <c r="AU40" s="9">
        <f t="shared" si="12"/>
        <v>0</v>
      </c>
      <c r="AV40" s="9">
        <f t="shared" si="13"/>
        <v>0</v>
      </c>
      <c r="AW40" s="9">
        <f t="shared" si="14"/>
        <v>0</v>
      </c>
      <c r="AX40" s="9">
        <f t="shared" si="15"/>
        <v>0</v>
      </c>
      <c r="AY40" s="9">
        <f t="shared" si="16"/>
        <v>0</v>
      </c>
      <c r="AZ40" s="20">
        <f t="shared" si="17"/>
        <v>0</v>
      </c>
    </row>
    <row r="41" spans="3:52" x14ac:dyDescent="0.2">
      <c r="C41" s="8"/>
      <c r="D41" s="8" t="s">
        <v>36</v>
      </c>
      <c r="AT41" s="9">
        <f t="shared" si="11"/>
        <v>0</v>
      </c>
      <c r="AU41" s="9">
        <f t="shared" si="12"/>
        <v>0</v>
      </c>
      <c r="AV41" s="9">
        <f t="shared" si="13"/>
        <v>0</v>
      </c>
      <c r="AW41" s="9">
        <f t="shared" si="14"/>
        <v>0</v>
      </c>
      <c r="AX41" s="9">
        <f t="shared" si="15"/>
        <v>0</v>
      </c>
      <c r="AY41" s="9">
        <f t="shared" si="16"/>
        <v>0</v>
      </c>
      <c r="AZ41" s="20">
        <f t="shared" si="17"/>
        <v>0</v>
      </c>
    </row>
    <row r="42" spans="3:52" x14ac:dyDescent="0.2">
      <c r="C42" s="8"/>
      <c r="D42" s="8" t="s">
        <v>71</v>
      </c>
      <c r="AT42" s="9">
        <f t="shared" si="11"/>
        <v>0</v>
      </c>
      <c r="AU42" s="9">
        <f t="shared" si="12"/>
        <v>0</v>
      </c>
      <c r="AV42" s="9">
        <f t="shared" si="13"/>
        <v>0</v>
      </c>
      <c r="AW42" s="9">
        <f t="shared" si="14"/>
        <v>0</v>
      </c>
      <c r="AX42" s="9">
        <f t="shared" si="15"/>
        <v>0</v>
      </c>
      <c r="AY42" s="9">
        <f t="shared" si="16"/>
        <v>0</v>
      </c>
      <c r="AZ42" s="20">
        <f t="shared" si="17"/>
        <v>0</v>
      </c>
    </row>
    <row r="43" spans="3:52" x14ac:dyDescent="0.2">
      <c r="C43" s="8"/>
      <c r="D43" s="8" t="s">
        <v>38</v>
      </c>
      <c r="AT43" s="9">
        <f t="shared" si="11"/>
        <v>0</v>
      </c>
      <c r="AU43" s="9">
        <f t="shared" si="12"/>
        <v>0</v>
      </c>
      <c r="AV43" s="9">
        <f t="shared" si="13"/>
        <v>0</v>
      </c>
      <c r="AW43" s="9">
        <f t="shared" si="14"/>
        <v>0</v>
      </c>
      <c r="AX43" s="9">
        <f t="shared" si="15"/>
        <v>0</v>
      </c>
      <c r="AY43" s="9">
        <f t="shared" si="16"/>
        <v>0</v>
      </c>
      <c r="AZ43" s="20">
        <f t="shared" si="17"/>
        <v>0</v>
      </c>
    </row>
    <row r="44" spans="3:52" x14ac:dyDescent="0.2">
      <c r="C44" s="8"/>
      <c r="D44" s="8" t="s">
        <v>37</v>
      </c>
      <c r="AT44" s="9">
        <f t="shared" si="11"/>
        <v>0</v>
      </c>
      <c r="AU44" s="9">
        <f t="shared" si="12"/>
        <v>0</v>
      </c>
      <c r="AV44" s="9">
        <f t="shared" si="13"/>
        <v>0</v>
      </c>
      <c r="AW44" s="9">
        <f t="shared" si="14"/>
        <v>0</v>
      </c>
      <c r="AX44" s="9">
        <f t="shared" si="15"/>
        <v>0</v>
      </c>
      <c r="AY44" s="9">
        <f t="shared" si="16"/>
        <v>0</v>
      </c>
      <c r="AZ44" s="20">
        <f t="shared" si="17"/>
        <v>0</v>
      </c>
    </row>
    <row r="45" spans="3:52" x14ac:dyDescent="0.2">
      <c r="C45" s="8"/>
      <c r="D45" s="10" t="s">
        <v>72</v>
      </c>
      <c r="AT45" s="9">
        <f t="shared" si="11"/>
        <v>0</v>
      </c>
      <c r="AU45" s="9">
        <f t="shared" si="12"/>
        <v>0</v>
      </c>
      <c r="AV45" s="9">
        <f t="shared" si="13"/>
        <v>0</v>
      </c>
      <c r="AW45" s="9">
        <f t="shared" si="14"/>
        <v>0</v>
      </c>
      <c r="AX45" s="9">
        <f t="shared" si="15"/>
        <v>0</v>
      </c>
      <c r="AY45" s="9">
        <f t="shared" si="16"/>
        <v>0</v>
      </c>
      <c r="AZ45" s="20">
        <f t="shared" si="17"/>
        <v>0</v>
      </c>
    </row>
    <row r="46" spans="3:52" x14ac:dyDescent="0.2">
      <c r="C46" s="8"/>
      <c r="D46" s="8" t="s">
        <v>43</v>
      </c>
      <c r="AT46" s="9">
        <f t="shared" si="11"/>
        <v>0</v>
      </c>
      <c r="AU46" s="9">
        <f t="shared" si="12"/>
        <v>0</v>
      </c>
      <c r="AV46" s="9">
        <f t="shared" si="13"/>
        <v>0</v>
      </c>
      <c r="AW46" s="9">
        <f t="shared" si="14"/>
        <v>0</v>
      </c>
      <c r="AX46" s="9">
        <f t="shared" si="15"/>
        <v>0</v>
      </c>
      <c r="AY46" s="9">
        <f t="shared" si="16"/>
        <v>0</v>
      </c>
      <c r="AZ46" s="20">
        <f t="shared" si="17"/>
        <v>0</v>
      </c>
    </row>
    <row r="47" spans="3:52" x14ac:dyDescent="0.2">
      <c r="C47" s="8"/>
      <c r="D47" s="8" t="s">
        <v>44</v>
      </c>
      <c r="AT47" s="9">
        <f t="shared" si="11"/>
        <v>0</v>
      </c>
      <c r="AU47" s="9">
        <f t="shared" si="12"/>
        <v>0</v>
      </c>
      <c r="AV47" s="9">
        <f t="shared" si="13"/>
        <v>0</v>
      </c>
      <c r="AW47" s="9">
        <f t="shared" si="14"/>
        <v>0</v>
      </c>
      <c r="AX47" s="9">
        <f t="shared" si="15"/>
        <v>0</v>
      </c>
      <c r="AY47" s="9">
        <f t="shared" si="16"/>
        <v>0</v>
      </c>
      <c r="AZ47" s="20">
        <f t="shared" si="17"/>
        <v>0</v>
      </c>
    </row>
    <row r="48" spans="3:52" x14ac:dyDescent="0.2">
      <c r="C48" s="8"/>
      <c r="D48" s="8" t="s">
        <v>42</v>
      </c>
      <c r="AT48" s="9">
        <f t="shared" si="11"/>
        <v>0</v>
      </c>
      <c r="AU48" s="9">
        <f t="shared" si="12"/>
        <v>0</v>
      </c>
      <c r="AV48" s="9">
        <f t="shared" si="13"/>
        <v>0</v>
      </c>
      <c r="AW48" s="9">
        <f t="shared" si="14"/>
        <v>0</v>
      </c>
      <c r="AX48" s="9">
        <f t="shared" si="15"/>
        <v>0</v>
      </c>
      <c r="AY48" s="9">
        <f t="shared" si="16"/>
        <v>0</v>
      </c>
      <c r="AZ48" s="20">
        <f t="shared" si="17"/>
        <v>0</v>
      </c>
    </row>
    <row r="49" spans="3:52" x14ac:dyDescent="0.2">
      <c r="C49" s="8"/>
      <c r="D49" s="8" t="s">
        <v>40</v>
      </c>
      <c r="AT49" s="9">
        <f t="shared" si="11"/>
        <v>0</v>
      </c>
      <c r="AU49" s="9">
        <f t="shared" si="12"/>
        <v>0</v>
      </c>
      <c r="AV49" s="9">
        <f t="shared" si="13"/>
        <v>0</v>
      </c>
      <c r="AW49" s="9">
        <f t="shared" si="14"/>
        <v>0</v>
      </c>
      <c r="AX49" s="9">
        <f t="shared" si="15"/>
        <v>0</v>
      </c>
      <c r="AY49" s="9">
        <f t="shared" si="16"/>
        <v>0</v>
      </c>
      <c r="AZ49" s="20">
        <f t="shared" si="17"/>
        <v>0</v>
      </c>
    </row>
    <row r="50" spans="3:52" x14ac:dyDescent="0.2">
      <c r="D50" s="8" t="s">
        <v>41</v>
      </c>
      <c r="AT50" s="9">
        <f t="shared" si="11"/>
        <v>0</v>
      </c>
      <c r="AU50" s="9">
        <f t="shared" si="12"/>
        <v>0</v>
      </c>
      <c r="AV50" s="9">
        <f t="shared" si="13"/>
        <v>0</v>
      </c>
      <c r="AW50" s="9">
        <f t="shared" si="14"/>
        <v>0</v>
      </c>
      <c r="AX50" s="9">
        <f t="shared" si="15"/>
        <v>0</v>
      </c>
      <c r="AY50" s="9">
        <f t="shared" si="16"/>
        <v>0</v>
      </c>
      <c r="AZ50" s="20">
        <f t="shared" si="17"/>
        <v>0</v>
      </c>
    </row>
    <row r="51" spans="3:52" x14ac:dyDescent="0.2">
      <c r="D51" s="8" t="s">
        <v>45</v>
      </c>
      <c r="AT51" s="9">
        <f t="shared" si="11"/>
        <v>0</v>
      </c>
      <c r="AU51" s="9">
        <f t="shared" si="12"/>
        <v>0</v>
      </c>
      <c r="AV51" s="9">
        <f t="shared" si="13"/>
        <v>0</v>
      </c>
      <c r="AW51" s="9">
        <f t="shared" si="14"/>
        <v>0</v>
      </c>
      <c r="AX51" s="9">
        <f t="shared" si="15"/>
        <v>0</v>
      </c>
      <c r="AY51" s="9">
        <f t="shared" si="16"/>
        <v>0</v>
      </c>
      <c r="AZ51" s="20">
        <f t="shared" si="17"/>
        <v>0</v>
      </c>
    </row>
    <row r="52" spans="3:52" x14ac:dyDescent="0.2">
      <c r="AT52" s="24">
        <f>SUM(AT18:AT51)</f>
        <v>0</v>
      </c>
      <c r="AU52" s="24">
        <f t="shared" ref="AU52:AZ52" si="18">SUM(AU18:AU51)</f>
        <v>0</v>
      </c>
      <c r="AV52" s="24">
        <f t="shared" si="18"/>
        <v>0</v>
      </c>
      <c r="AW52" s="24">
        <f t="shared" si="18"/>
        <v>0</v>
      </c>
      <c r="AX52" s="24">
        <f t="shared" si="18"/>
        <v>0</v>
      </c>
      <c r="AY52" s="24">
        <f t="shared" si="18"/>
        <v>0</v>
      </c>
      <c r="AZ52" s="24">
        <f t="shared" si="18"/>
        <v>0</v>
      </c>
    </row>
  </sheetData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phoneticPr fontId="0" type="noConversion"/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ageMargins left="0.28000000000000003" right="0.27" top="0.33" bottom="0.68" header="0.17" footer="0.33"/>
  <pageSetup paperSize="9" scale="75" orientation="portrait" r:id="rId1"/>
  <headerFooter alignWithMargins="0">
    <oddFooter>&amp;L&amp;F\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/>
  </sheetViews>
  <sheetFormatPr defaultRowHeight="12.75" x14ac:dyDescent="0.2"/>
  <cols>
    <col min="1" max="1" width="16" customWidth="1"/>
    <col min="2" max="2" width="12" customWidth="1"/>
    <col min="4" max="4" width="22.28515625" customWidth="1"/>
    <col min="5" max="5" width="2.42578125" customWidth="1"/>
    <col min="6" max="6" width="8.5703125" style="59" customWidth="1"/>
    <col min="7" max="7" width="12" style="59" customWidth="1"/>
    <col min="8" max="8" width="6.7109375" style="59" customWidth="1"/>
    <col min="9" max="9" width="12.42578125" style="59" customWidth="1"/>
  </cols>
  <sheetData>
    <row r="1" spans="1:9" x14ac:dyDescent="0.2">
      <c r="A1" s="41" t="s">
        <v>400</v>
      </c>
    </row>
    <row r="2" spans="1:9" x14ac:dyDescent="0.2">
      <c r="A2" s="2"/>
    </row>
    <row r="3" spans="1:9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48" t="s">
        <v>83</v>
      </c>
    </row>
    <row r="4" spans="1:9" x14ac:dyDescent="0.2">
      <c r="A4" s="43" t="s">
        <v>246</v>
      </c>
      <c r="B4" s="43" t="s">
        <v>247</v>
      </c>
      <c r="C4" s="43" t="s">
        <v>245</v>
      </c>
      <c r="D4" s="7" t="s">
        <v>16</v>
      </c>
      <c r="F4" s="58">
        <v>1</v>
      </c>
      <c r="G4" s="58">
        <v>1</v>
      </c>
      <c r="H4" s="60">
        <v>9.42</v>
      </c>
      <c r="I4" s="49">
        <v>1</v>
      </c>
    </row>
    <row r="5" spans="1:9" x14ac:dyDescent="0.2">
      <c r="A5" s="7" t="s">
        <v>551</v>
      </c>
      <c r="B5" s="7" t="s">
        <v>552</v>
      </c>
      <c r="C5" s="43" t="s">
        <v>245</v>
      </c>
      <c r="D5" s="7" t="s">
        <v>21</v>
      </c>
      <c r="F5" s="58">
        <v>2</v>
      </c>
      <c r="G5" s="58">
        <v>2</v>
      </c>
      <c r="H5" s="60">
        <v>10.17</v>
      </c>
      <c r="I5" s="49"/>
    </row>
    <row r="6" spans="1:9" x14ac:dyDescent="0.2">
      <c r="A6" s="7" t="s">
        <v>256</v>
      </c>
      <c r="B6" s="7" t="s">
        <v>257</v>
      </c>
      <c r="C6" s="43" t="s">
        <v>245</v>
      </c>
      <c r="D6" s="7" t="s">
        <v>116</v>
      </c>
      <c r="F6" s="58">
        <v>3</v>
      </c>
      <c r="G6" s="58">
        <v>3</v>
      </c>
      <c r="H6" s="60">
        <v>10.34</v>
      </c>
      <c r="I6" s="49"/>
    </row>
    <row r="7" spans="1:9" x14ac:dyDescent="0.2">
      <c r="A7" s="43" t="s">
        <v>553</v>
      </c>
      <c r="B7" s="43" t="s">
        <v>554</v>
      </c>
      <c r="C7" s="43" t="s">
        <v>245</v>
      </c>
      <c r="D7" s="7" t="s">
        <v>16</v>
      </c>
      <c r="F7" s="58">
        <v>4</v>
      </c>
      <c r="G7" s="58">
        <v>4</v>
      </c>
      <c r="H7" s="60">
        <v>10.41</v>
      </c>
      <c r="I7" s="49">
        <v>2</v>
      </c>
    </row>
    <row r="8" spans="1:9" x14ac:dyDescent="0.2">
      <c r="A8" s="7" t="s">
        <v>195</v>
      </c>
      <c r="B8" s="7" t="s">
        <v>258</v>
      </c>
      <c r="C8" s="43" t="s">
        <v>245</v>
      </c>
      <c r="D8" s="7" t="s">
        <v>85</v>
      </c>
      <c r="F8" s="58">
        <v>5</v>
      </c>
      <c r="G8" s="58">
        <v>5</v>
      </c>
      <c r="H8" s="60">
        <v>10.48</v>
      </c>
      <c r="I8" s="49">
        <v>3</v>
      </c>
    </row>
    <row r="9" spans="1:9" x14ac:dyDescent="0.2">
      <c r="A9" s="43" t="s">
        <v>555</v>
      </c>
      <c r="B9" s="43" t="s">
        <v>136</v>
      </c>
      <c r="C9" s="43" t="s">
        <v>245</v>
      </c>
      <c r="D9" s="7" t="s">
        <v>85</v>
      </c>
      <c r="F9" s="58">
        <v>6</v>
      </c>
      <c r="G9" s="58">
        <v>6</v>
      </c>
      <c r="H9" s="60">
        <v>10.58</v>
      </c>
      <c r="I9" s="49">
        <v>4</v>
      </c>
    </row>
    <row r="10" spans="1:9" x14ac:dyDescent="0.2">
      <c r="A10" s="7" t="s">
        <v>515</v>
      </c>
      <c r="B10" s="7" t="s">
        <v>247</v>
      </c>
      <c r="C10" s="43" t="s">
        <v>245</v>
      </c>
      <c r="D10" s="7" t="s">
        <v>86</v>
      </c>
      <c r="F10" s="58">
        <v>7</v>
      </c>
      <c r="G10" s="58">
        <v>7</v>
      </c>
      <c r="H10" s="60">
        <v>11.01</v>
      </c>
      <c r="I10" s="49"/>
    </row>
    <row r="11" spans="1:9" x14ac:dyDescent="0.2">
      <c r="A11" s="7" t="s">
        <v>135</v>
      </c>
      <c r="B11" s="7" t="s">
        <v>278</v>
      </c>
      <c r="C11" s="43" t="s">
        <v>245</v>
      </c>
      <c r="D11" s="7" t="s">
        <v>16</v>
      </c>
      <c r="F11" s="58">
        <v>8</v>
      </c>
      <c r="G11" s="58">
        <v>8</v>
      </c>
      <c r="H11" s="60">
        <v>11.06</v>
      </c>
      <c r="I11" s="49">
        <v>5</v>
      </c>
    </row>
    <row r="12" spans="1:9" x14ac:dyDescent="0.2">
      <c r="A12" s="7" t="s">
        <v>556</v>
      </c>
      <c r="B12" s="7" t="s">
        <v>557</v>
      </c>
      <c r="C12" s="43" t="s">
        <v>245</v>
      </c>
      <c r="D12" s="7" t="s">
        <v>23</v>
      </c>
      <c r="F12" s="58">
        <v>9</v>
      </c>
      <c r="G12" s="58">
        <v>9</v>
      </c>
      <c r="H12" s="60">
        <v>11.09</v>
      </c>
      <c r="I12" s="49"/>
    </row>
    <row r="13" spans="1:9" x14ac:dyDescent="0.2">
      <c r="A13" s="43" t="s">
        <v>402</v>
      </c>
      <c r="B13" s="43" t="s">
        <v>270</v>
      </c>
      <c r="C13" s="43" t="s">
        <v>245</v>
      </c>
      <c r="D13" s="7" t="s">
        <v>85</v>
      </c>
      <c r="F13" s="58">
        <v>10</v>
      </c>
      <c r="G13" s="58">
        <v>10</v>
      </c>
      <c r="H13" s="60">
        <v>11.17</v>
      </c>
      <c r="I13" s="49">
        <v>6</v>
      </c>
    </row>
    <row r="14" spans="1:9" x14ac:dyDescent="0.2">
      <c r="A14" s="7" t="s">
        <v>113</v>
      </c>
      <c r="B14" s="7" t="s">
        <v>247</v>
      </c>
      <c r="C14" s="43" t="s">
        <v>245</v>
      </c>
      <c r="D14" s="7" t="s">
        <v>86</v>
      </c>
      <c r="F14" s="58">
        <v>11</v>
      </c>
      <c r="G14" s="58">
        <v>11</v>
      </c>
      <c r="H14" s="60">
        <v>11.2</v>
      </c>
      <c r="I14" s="49"/>
    </row>
    <row r="15" spans="1:9" x14ac:dyDescent="0.2">
      <c r="A15" s="7" t="s">
        <v>558</v>
      </c>
      <c r="B15" s="7" t="s">
        <v>142</v>
      </c>
      <c r="C15" s="43" t="s">
        <v>245</v>
      </c>
      <c r="D15" s="7" t="s">
        <v>27</v>
      </c>
      <c r="F15" s="58">
        <v>12</v>
      </c>
      <c r="G15" s="58">
        <v>12</v>
      </c>
      <c r="H15" s="60">
        <v>11.29</v>
      </c>
      <c r="I15" s="49">
        <v>7</v>
      </c>
    </row>
    <row r="16" spans="1:9" x14ac:dyDescent="0.2">
      <c r="A16" s="7" t="s">
        <v>559</v>
      </c>
      <c r="B16" s="7" t="s">
        <v>276</v>
      </c>
      <c r="C16" s="43" t="s">
        <v>245</v>
      </c>
      <c r="D16" s="7" t="s">
        <v>23</v>
      </c>
      <c r="F16" s="58">
        <v>13</v>
      </c>
      <c r="G16" s="58">
        <v>13</v>
      </c>
      <c r="H16" s="60">
        <v>11.36</v>
      </c>
      <c r="I16" s="49"/>
    </row>
    <row r="17" spans="1:9" x14ac:dyDescent="0.2">
      <c r="A17" s="7" t="s">
        <v>560</v>
      </c>
      <c r="B17" s="7" t="s">
        <v>561</v>
      </c>
      <c r="C17" s="43" t="s">
        <v>245</v>
      </c>
      <c r="D17" s="7" t="s">
        <v>43</v>
      </c>
      <c r="F17" s="58">
        <v>14</v>
      </c>
      <c r="G17" s="58">
        <v>14</v>
      </c>
      <c r="H17" s="60">
        <v>11.38</v>
      </c>
      <c r="I17" s="49">
        <v>8</v>
      </c>
    </row>
    <row r="18" spans="1:9" x14ac:dyDescent="0.2">
      <c r="A18" s="7" t="s">
        <v>562</v>
      </c>
      <c r="B18" s="7" t="s">
        <v>563</v>
      </c>
      <c r="C18" s="43" t="s">
        <v>245</v>
      </c>
      <c r="D18" s="7" t="s">
        <v>21</v>
      </c>
      <c r="F18" s="58">
        <v>15</v>
      </c>
      <c r="G18" s="58">
        <v>15</v>
      </c>
      <c r="H18" s="60">
        <v>11.45</v>
      </c>
      <c r="I18" s="49">
        <v>9</v>
      </c>
    </row>
    <row r="19" spans="1:9" x14ac:dyDescent="0.2">
      <c r="A19" s="7" t="s">
        <v>564</v>
      </c>
      <c r="B19" s="7" t="s">
        <v>261</v>
      </c>
      <c r="C19" s="43" t="s">
        <v>245</v>
      </c>
      <c r="D19" s="7" t="s">
        <v>16</v>
      </c>
      <c r="F19" s="58">
        <v>16</v>
      </c>
      <c r="G19" s="58">
        <v>16</v>
      </c>
      <c r="H19" s="60">
        <v>11.53</v>
      </c>
      <c r="I19" s="49">
        <v>10</v>
      </c>
    </row>
    <row r="20" spans="1:9" x14ac:dyDescent="0.2">
      <c r="A20" s="7" t="s">
        <v>124</v>
      </c>
      <c r="B20" s="7" t="s">
        <v>367</v>
      </c>
      <c r="C20" s="43" t="s">
        <v>245</v>
      </c>
      <c r="D20" s="7" t="s">
        <v>16</v>
      </c>
      <c r="F20" s="58">
        <v>17</v>
      </c>
      <c r="G20" s="58">
        <v>17</v>
      </c>
      <c r="H20" s="60">
        <v>11.55</v>
      </c>
      <c r="I20" s="49">
        <v>11</v>
      </c>
    </row>
    <row r="21" spans="1:9" x14ac:dyDescent="0.2">
      <c r="A21" s="7" t="s">
        <v>565</v>
      </c>
      <c r="B21" s="7" t="s">
        <v>566</v>
      </c>
      <c r="C21" s="43" t="s">
        <v>245</v>
      </c>
      <c r="D21" s="7" t="s">
        <v>85</v>
      </c>
      <c r="F21" s="58">
        <v>18</v>
      </c>
      <c r="G21" s="58">
        <v>18</v>
      </c>
      <c r="H21" s="60">
        <v>12</v>
      </c>
      <c r="I21" s="49">
        <v>12</v>
      </c>
    </row>
    <row r="22" spans="1:9" x14ac:dyDescent="0.2">
      <c r="A22" s="7" t="s">
        <v>282</v>
      </c>
      <c r="B22" s="7" t="s">
        <v>142</v>
      </c>
      <c r="C22" s="43" t="s">
        <v>245</v>
      </c>
      <c r="D22" s="7" t="s">
        <v>33</v>
      </c>
      <c r="F22" s="58">
        <v>19</v>
      </c>
      <c r="G22" s="58">
        <v>19</v>
      </c>
      <c r="H22" s="60">
        <v>12.03</v>
      </c>
      <c r="I22" s="49">
        <v>13</v>
      </c>
    </row>
    <row r="23" spans="1:9" x14ac:dyDescent="0.2">
      <c r="A23" s="7" t="s">
        <v>120</v>
      </c>
      <c r="B23" s="7" t="s">
        <v>251</v>
      </c>
      <c r="C23" s="43" t="s">
        <v>245</v>
      </c>
      <c r="D23" s="7" t="s">
        <v>85</v>
      </c>
      <c r="F23" s="58">
        <v>20</v>
      </c>
      <c r="G23" s="58">
        <v>20</v>
      </c>
      <c r="H23" s="60">
        <v>12.19</v>
      </c>
      <c r="I23" s="49">
        <v>14</v>
      </c>
    </row>
    <row r="24" spans="1:9" x14ac:dyDescent="0.2">
      <c r="A24" s="7" t="s">
        <v>567</v>
      </c>
      <c r="B24" s="7" t="s">
        <v>568</v>
      </c>
      <c r="C24" s="43" t="s">
        <v>245</v>
      </c>
      <c r="D24" s="7" t="s">
        <v>183</v>
      </c>
      <c r="F24" s="58">
        <v>21</v>
      </c>
      <c r="G24" s="58">
        <v>21</v>
      </c>
      <c r="H24" s="60">
        <v>12.26</v>
      </c>
      <c r="I24" s="49">
        <v>15</v>
      </c>
    </row>
    <row r="25" spans="1:9" x14ac:dyDescent="0.2">
      <c r="A25" s="7" t="s">
        <v>569</v>
      </c>
      <c r="B25" s="7" t="s">
        <v>570</v>
      </c>
      <c r="C25" s="43" t="s">
        <v>245</v>
      </c>
      <c r="D25" s="7" t="s">
        <v>16</v>
      </c>
      <c r="F25" s="58">
        <v>22</v>
      </c>
      <c r="G25" s="58">
        <v>22</v>
      </c>
      <c r="H25" s="60">
        <v>12.26</v>
      </c>
      <c r="I25" s="49">
        <v>16</v>
      </c>
    </row>
    <row r="26" spans="1:9" x14ac:dyDescent="0.2">
      <c r="A26" s="43" t="s">
        <v>571</v>
      </c>
      <c r="B26" s="43" t="s">
        <v>268</v>
      </c>
      <c r="C26" s="43" t="s">
        <v>245</v>
      </c>
      <c r="D26" s="43" t="s">
        <v>119</v>
      </c>
      <c r="F26" s="49">
        <v>23</v>
      </c>
      <c r="G26" s="49">
        <v>23</v>
      </c>
      <c r="H26" s="50">
        <v>12.39</v>
      </c>
      <c r="I26" s="49"/>
    </row>
    <row r="27" spans="1:9" x14ac:dyDescent="0.2">
      <c r="A27" s="43" t="s">
        <v>208</v>
      </c>
      <c r="B27" s="43" t="s">
        <v>572</v>
      </c>
      <c r="C27" s="43" t="s">
        <v>245</v>
      </c>
      <c r="D27" s="7" t="s">
        <v>28</v>
      </c>
      <c r="F27" s="58">
        <v>24</v>
      </c>
      <c r="G27" s="58">
        <v>24</v>
      </c>
      <c r="H27" s="60">
        <v>12.39</v>
      </c>
      <c r="I27" s="49"/>
    </row>
    <row r="28" spans="1:9" x14ac:dyDescent="0.2">
      <c r="A28" s="43" t="s">
        <v>195</v>
      </c>
      <c r="B28" s="43" t="s">
        <v>354</v>
      </c>
      <c r="C28" s="43" t="s">
        <v>245</v>
      </c>
      <c r="D28" s="7" t="s">
        <v>16</v>
      </c>
      <c r="F28" s="58">
        <v>25</v>
      </c>
      <c r="G28" s="58">
        <v>25</v>
      </c>
      <c r="H28" s="60">
        <v>12.5</v>
      </c>
      <c r="I28" s="49"/>
    </row>
    <row r="31" spans="1:9" x14ac:dyDescent="0.2">
      <c r="A31" s="66"/>
      <c r="B31" s="66"/>
      <c r="C31" s="66"/>
      <c r="D31" s="66"/>
    </row>
    <row r="32" spans="1:9" ht="15.75" x14ac:dyDescent="0.25">
      <c r="B32" s="72" t="s">
        <v>394</v>
      </c>
      <c r="C32" s="72"/>
    </row>
    <row r="33" spans="1:4" ht="15.75" x14ac:dyDescent="0.25">
      <c r="B33" s="65" t="s">
        <v>388</v>
      </c>
      <c r="C33" s="65"/>
    </row>
    <row r="35" spans="1:4" x14ac:dyDescent="0.2">
      <c r="A35" s="3" t="s">
        <v>386</v>
      </c>
      <c r="B35" s="3" t="s">
        <v>3</v>
      </c>
      <c r="C35" s="1"/>
      <c r="D35" s="3" t="s">
        <v>387</v>
      </c>
    </row>
    <row r="36" spans="1:4" x14ac:dyDescent="0.2">
      <c r="A36" s="64">
        <v>1</v>
      </c>
      <c r="B36" t="s">
        <v>16</v>
      </c>
      <c r="D36" s="64">
        <v>8</v>
      </c>
    </row>
    <row r="37" spans="1:4" x14ac:dyDescent="0.2">
      <c r="A37" s="64">
        <v>2</v>
      </c>
      <c r="B37" t="s">
        <v>85</v>
      </c>
      <c r="D37" s="64">
        <v>13</v>
      </c>
    </row>
    <row r="38" spans="1:4" x14ac:dyDescent="0.2">
      <c r="A38" s="64"/>
      <c r="D38" s="64"/>
    </row>
  </sheetData>
  <mergeCells count="1">
    <mergeCell ref="B32:C32"/>
  </mergeCells>
  <dataValidations count="2">
    <dataValidation type="list" allowBlank="1" showInputMessage="1" showErrorMessage="1" sqref="D4:D17 D19 D21:D25 D27:D28">
      <formula1>#REF!</formula1>
    </dataValidation>
    <dataValidation type="list" showInputMessage="1" showErrorMessage="1" sqref="J3:IO3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6" customWidth="1"/>
    <col min="2" max="2" width="12" customWidth="1"/>
    <col min="4" max="4" width="22.28515625" customWidth="1"/>
    <col min="5" max="5" width="2.42578125" customWidth="1"/>
    <col min="6" max="6" width="8.5703125" style="59" customWidth="1"/>
    <col min="7" max="7" width="12" style="59" customWidth="1"/>
    <col min="8" max="8" width="6.7109375" style="59" customWidth="1"/>
    <col min="9" max="9" width="12.42578125" style="59" customWidth="1"/>
  </cols>
  <sheetData>
    <row r="1" spans="1:9" x14ac:dyDescent="0.2">
      <c r="A1" s="41" t="s">
        <v>400</v>
      </c>
    </row>
    <row r="2" spans="1:9" x14ac:dyDescent="0.2">
      <c r="A2" s="2"/>
    </row>
    <row r="3" spans="1:9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48" t="s">
        <v>83</v>
      </c>
    </row>
    <row r="4" spans="1:9" x14ac:dyDescent="0.2">
      <c r="A4" s="29" t="s">
        <v>551</v>
      </c>
      <c r="B4" s="29" t="s">
        <v>573</v>
      </c>
      <c r="C4" s="29" t="s">
        <v>277</v>
      </c>
      <c r="D4" s="5" t="s">
        <v>21</v>
      </c>
      <c r="F4" s="49">
        <v>1</v>
      </c>
      <c r="G4" s="49">
        <v>1</v>
      </c>
      <c r="H4" s="50">
        <v>12.51</v>
      </c>
      <c r="I4" s="49"/>
    </row>
    <row r="5" spans="1:9" x14ac:dyDescent="0.2">
      <c r="A5" s="5" t="s">
        <v>201</v>
      </c>
      <c r="B5" s="5" t="s">
        <v>574</v>
      </c>
      <c r="C5" s="29" t="s">
        <v>277</v>
      </c>
      <c r="D5" s="5" t="s">
        <v>43</v>
      </c>
      <c r="F5" s="49">
        <v>2</v>
      </c>
      <c r="G5" s="49">
        <v>2</v>
      </c>
      <c r="H5" s="50">
        <v>13.3</v>
      </c>
      <c r="I5" s="49">
        <v>1</v>
      </c>
    </row>
    <row r="6" spans="1:9" x14ac:dyDescent="0.2">
      <c r="A6" s="5" t="s">
        <v>243</v>
      </c>
      <c r="B6" s="5" t="s">
        <v>244</v>
      </c>
      <c r="C6" s="29" t="s">
        <v>277</v>
      </c>
      <c r="D6" s="5" t="s">
        <v>85</v>
      </c>
      <c r="F6" s="49">
        <v>3</v>
      </c>
      <c r="G6" s="49">
        <v>3</v>
      </c>
      <c r="H6" s="50">
        <v>13.33</v>
      </c>
      <c r="I6" s="49">
        <v>2</v>
      </c>
    </row>
    <row r="7" spans="1:9" x14ac:dyDescent="0.2">
      <c r="A7" s="5" t="s">
        <v>254</v>
      </c>
      <c r="B7" s="5" t="s">
        <v>255</v>
      </c>
      <c r="C7" s="29" t="s">
        <v>277</v>
      </c>
      <c r="D7" s="5" t="s">
        <v>85</v>
      </c>
      <c r="F7" s="49">
        <v>4</v>
      </c>
      <c r="G7" s="49">
        <v>4</v>
      </c>
      <c r="H7" s="50">
        <v>13.36</v>
      </c>
      <c r="I7" s="49">
        <v>3</v>
      </c>
    </row>
    <row r="8" spans="1:9" x14ac:dyDescent="0.2">
      <c r="A8" s="5" t="s">
        <v>248</v>
      </c>
      <c r="B8" s="5" t="s">
        <v>249</v>
      </c>
      <c r="C8" s="29" t="s">
        <v>277</v>
      </c>
      <c r="D8" s="5" t="s">
        <v>85</v>
      </c>
      <c r="F8" s="49">
        <v>5</v>
      </c>
      <c r="G8" s="49">
        <v>5</v>
      </c>
      <c r="H8" s="50">
        <v>13.39</v>
      </c>
      <c r="I8" s="49">
        <v>4</v>
      </c>
    </row>
    <row r="9" spans="1:9" x14ac:dyDescent="0.2">
      <c r="A9" s="5" t="s">
        <v>527</v>
      </c>
      <c r="B9" s="5" t="s">
        <v>297</v>
      </c>
      <c r="C9" s="29" t="s">
        <v>277</v>
      </c>
      <c r="D9" s="5" t="s">
        <v>86</v>
      </c>
      <c r="F9" s="49">
        <v>6</v>
      </c>
      <c r="G9" s="49">
        <v>6</v>
      </c>
      <c r="H9" s="50">
        <v>13.49</v>
      </c>
      <c r="I9" s="49"/>
    </row>
    <row r="10" spans="1:9" x14ac:dyDescent="0.2">
      <c r="A10" s="5" t="s">
        <v>334</v>
      </c>
      <c r="B10" t="s">
        <v>274</v>
      </c>
      <c r="C10" s="29" t="s">
        <v>277</v>
      </c>
      <c r="D10" s="5" t="s">
        <v>16</v>
      </c>
      <c r="F10" s="49">
        <v>7</v>
      </c>
      <c r="G10" s="49">
        <v>7</v>
      </c>
      <c r="H10" s="50">
        <v>13.53</v>
      </c>
      <c r="I10" s="49">
        <v>5</v>
      </c>
    </row>
    <row r="11" spans="1:9" x14ac:dyDescent="0.2">
      <c r="A11" s="29" t="s">
        <v>246</v>
      </c>
      <c r="B11" s="29" t="s">
        <v>251</v>
      </c>
      <c r="C11" s="29" t="s">
        <v>277</v>
      </c>
      <c r="D11" s="5" t="s">
        <v>16</v>
      </c>
      <c r="F11" s="49">
        <v>8</v>
      </c>
      <c r="G11" s="49">
        <v>8</v>
      </c>
      <c r="H11" s="50">
        <v>14.05</v>
      </c>
      <c r="I11" s="49">
        <v>6</v>
      </c>
    </row>
    <row r="12" spans="1:9" x14ac:dyDescent="0.2">
      <c r="A12" s="5" t="s">
        <v>157</v>
      </c>
      <c r="B12" s="5" t="s">
        <v>287</v>
      </c>
      <c r="C12" s="29" t="s">
        <v>277</v>
      </c>
      <c r="D12" s="5" t="s">
        <v>16</v>
      </c>
      <c r="F12" s="49">
        <v>9</v>
      </c>
      <c r="G12" s="49">
        <v>9</v>
      </c>
      <c r="H12" s="50">
        <v>14.06</v>
      </c>
      <c r="I12" s="49">
        <v>7</v>
      </c>
    </row>
    <row r="13" spans="1:9" x14ac:dyDescent="0.2">
      <c r="A13" s="29" t="s">
        <v>575</v>
      </c>
      <c r="B13" s="29" t="s">
        <v>576</v>
      </c>
      <c r="C13" s="29" t="s">
        <v>277</v>
      </c>
      <c r="D13" s="5" t="s">
        <v>119</v>
      </c>
      <c r="F13" s="49">
        <v>10</v>
      </c>
      <c r="G13" s="49">
        <v>10</v>
      </c>
      <c r="H13" s="50">
        <v>14.1</v>
      </c>
      <c r="I13" s="49"/>
    </row>
    <row r="14" spans="1:9" x14ac:dyDescent="0.2">
      <c r="A14" s="29" t="s">
        <v>577</v>
      </c>
      <c r="B14" s="29" t="s">
        <v>253</v>
      </c>
      <c r="C14" s="29" t="s">
        <v>277</v>
      </c>
      <c r="D14" s="5" t="s">
        <v>40</v>
      </c>
      <c r="F14" s="49">
        <v>11</v>
      </c>
      <c r="G14" s="49">
        <v>11</v>
      </c>
      <c r="H14" s="50">
        <v>14.42</v>
      </c>
      <c r="I14" s="49">
        <v>8</v>
      </c>
    </row>
    <row r="15" spans="1:9" x14ac:dyDescent="0.2">
      <c r="A15" s="29" t="s">
        <v>443</v>
      </c>
      <c r="B15" s="29" t="s">
        <v>578</v>
      </c>
      <c r="C15" s="29" t="s">
        <v>277</v>
      </c>
      <c r="D15" s="5" t="s">
        <v>85</v>
      </c>
      <c r="F15" s="49">
        <v>12</v>
      </c>
      <c r="G15" s="49">
        <v>12</v>
      </c>
      <c r="H15" s="50">
        <v>14.49</v>
      </c>
      <c r="I15" s="49">
        <v>9</v>
      </c>
    </row>
    <row r="16" spans="1:9" x14ac:dyDescent="0.2">
      <c r="A16" s="43" t="s">
        <v>237</v>
      </c>
      <c r="B16" s="43" t="s">
        <v>258</v>
      </c>
      <c r="C16" s="29" t="s">
        <v>277</v>
      </c>
      <c r="D16" s="5" t="s">
        <v>16</v>
      </c>
      <c r="F16" s="49">
        <v>13</v>
      </c>
      <c r="G16" s="49">
        <v>13</v>
      </c>
      <c r="H16" s="50">
        <v>14.55</v>
      </c>
      <c r="I16" s="49">
        <v>10</v>
      </c>
    </row>
    <row r="17" spans="1:9" x14ac:dyDescent="0.2">
      <c r="A17" s="43" t="s">
        <v>713</v>
      </c>
      <c r="B17" s="43" t="s">
        <v>278</v>
      </c>
      <c r="C17" s="29" t="s">
        <v>277</v>
      </c>
      <c r="D17" s="29" t="s">
        <v>714</v>
      </c>
      <c r="F17" s="49">
        <v>14</v>
      </c>
      <c r="G17" s="49"/>
      <c r="H17" s="50">
        <v>14.59</v>
      </c>
      <c r="I17" s="49">
        <v>11</v>
      </c>
    </row>
    <row r="18" spans="1:9" x14ac:dyDescent="0.2">
      <c r="A18" s="7" t="s">
        <v>262</v>
      </c>
      <c r="B18" s="7" t="s">
        <v>263</v>
      </c>
      <c r="C18" s="29" t="s">
        <v>277</v>
      </c>
      <c r="D18" s="5" t="s">
        <v>23</v>
      </c>
      <c r="F18" s="49">
        <v>15</v>
      </c>
      <c r="G18" s="49">
        <v>14</v>
      </c>
      <c r="H18" s="50">
        <v>15.11</v>
      </c>
      <c r="I18" s="49"/>
    </row>
    <row r="19" spans="1:9" x14ac:dyDescent="0.2">
      <c r="A19" s="5" t="s">
        <v>259</v>
      </c>
      <c r="B19" s="5" t="s">
        <v>260</v>
      </c>
      <c r="C19" s="29" t="s">
        <v>277</v>
      </c>
      <c r="D19" s="5" t="s">
        <v>85</v>
      </c>
      <c r="F19" s="49">
        <v>16</v>
      </c>
      <c r="G19" s="49">
        <v>15</v>
      </c>
      <c r="H19" s="50">
        <v>15.15</v>
      </c>
      <c r="I19" s="49">
        <v>12</v>
      </c>
    </row>
    <row r="20" spans="1:9" x14ac:dyDescent="0.2">
      <c r="A20" s="5" t="s">
        <v>579</v>
      </c>
      <c r="B20" s="5" t="s">
        <v>580</v>
      </c>
      <c r="C20" s="29" t="s">
        <v>277</v>
      </c>
      <c r="D20" s="5" t="s">
        <v>183</v>
      </c>
      <c r="F20" s="49">
        <v>17</v>
      </c>
      <c r="G20" s="49">
        <v>16</v>
      </c>
      <c r="H20" s="50">
        <v>15.18</v>
      </c>
      <c r="I20" s="49">
        <v>13</v>
      </c>
    </row>
    <row r="21" spans="1:9" x14ac:dyDescent="0.2">
      <c r="A21" s="5" t="s">
        <v>106</v>
      </c>
      <c r="B21" s="5" t="s">
        <v>266</v>
      </c>
      <c r="C21" s="29" t="s">
        <v>277</v>
      </c>
      <c r="D21" s="5" t="s">
        <v>43</v>
      </c>
      <c r="F21" s="49">
        <v>18</v>
      </c>
      <c r="G21" s="49">
        <v>17</v>
      </c>
      <c r="H21" s="50">
        <v>15.21</v>
      </c>
      <c r="I21" s="49">
        <v>14</v>
      </c>
    </row>
    <row r="22" spans="1:9" x14ac:dyDescent="0.2">
      <c r="A22" s="5" t="s">
        <v>265</v>
      </c>
      <c r="B22" s="5" t="s">
        <v>581</v>
      </c>
      <c r="C22" s="29" t="s">
        <v>277</v>
      </c>
      <c r="D22" s="5" t="s">
        <v>86</v>
      </c>
      <c r="F22" s="49">
        <v>19</v>
      </c>
      <c r="G22" s="49">
        <v>18</v>
      </c>
      <c r="H22" s="50">
        <v>15.23</v>
      </c>
      <c r="I22" s="49"/>
    </row>
    <row r="23" spans="1:9" x14ac:dyDescent="0.2">
      <c r="A23" s="5" t="s">
        <v>582</v>
      </c>
      <c r="B23" s="5" t="s">
        <v>583</v>
      </c>
      <c r="C23" s="29" t="s">
        <v>277</v>
      </c>
      <c r="D23" s="5" t="s">
        <v>85</v>
      </c>
      <c r="F23" s="49">
        <v>20</v>
      </c>
      <c r="G23" s="49">
        <v>19</v>
      </c>
      <c r="H23" s="50">
        <v>15.27</v>
      </c>
      <c r="I23" s="49">
        <v>15</v>
      </c>
    </row>
    <row r="24" spans="1:9" x14ac:dyDescent="0.2">
      <c r="A24" s="29" t="s">
        <v>558</v>
      </c>
      <c r="B24" s="29" t="s">
        <v>278</v>
      </c>
      <c r="C24" s="29" t="s">
        <v>277</v>
      </c>
      <c r="D24" s="5" t="s">
        <v>27</v>
      </c>
      <c r="F24" s="49">
        <v>21</v>
      </c>
      <c r="G24" s="49">
        <v>20</v>
      </c>
      <c r="H24" s="50">
        <v>15.3</v>
      </c>
      <c r="I24" s="49">
        <v>16</v>
      </c>
    </row>
    <row r="25" spans="1:9" x14ac:dyDescent="0.2">
      <c r="A25" s="29" t="s">
        <v>584</v>
      </c>
      <c r="B25" s="29" t="s">
        <v>263</v>
      </c>
      <c r="C25" s="29" t="s">
        <v>277</v>
      </c>
      <c r="D25" s="5" t="s">
        <v>43</v>
      </c>
      <c r="F25" s="49">
        <v>22</v>
      </c>
      <c r="G25" s="49">
        <v>21</v>
      </c>
      <c r="H25" s="50">
        <v>15.36</v>
      </c>
      <c r="I25" s="49">
        <v>17</v>
      </c>
    </row>
    <row r="26" spans="1:9" x14ac:dyDescent="0.2">
      <c r="A26" s="29" t="s">
        <v>585</v>
      </c>
      <c r="B26" s="29" t="s">
        <v>586</v>
      </c>
      <c r="C26" s="29" t="s">
        <v>277</v>
      </c>
      <c r="D26" s="5" t="s">
        <v>21</v>
      </c>
      <c r="F26" s="49">
        <v>23</v>
      </c>
      <c r="G26" s="49">
        <v>22</v>
      </c>
      <c r="H26" s="50">
        <v>15.43</v>
      </c>
      <c r="I26" s="49">
        <v>18</v>
      </c>
    </row>
    <row r="27" spans="1:9" x14ac:dyDescent="0.2">
      <c r="A27" s="29" t="s">
        <v>406</v>
      </c>
      <c r="B27" s="29" t="s">
        <v>587</v>
      </c>
      <c r="C27" s="29" t="s">
        <v>277</v>
      </c>
      <c r="D27" s="5" t="s">
        <v>43</v>
      </c>
      <c r="F27" s="49">
        <v>24</v>
      </c>
      <c r="G27" s="49">
        <v>23</v>
      </c>
      <c r="H27" s="50">
        <v>16.11</v>
      </c>
      <c r="I27" s="49">
        <v>19</v>
      </c>
    </row>
    <row r="28" spans="1:9" x14ac:dyDescent="0.2">
      <c r="A28" s="29" t="s">
        <v>272</v>
      </c>
      <c r="B28" s="29" t="s">
        <v>273</v>
      </c>
      <c r="C28" s="29" t="s">
        <v>277</v>
      </c>
      <c r="D28" s="5" t="s">
        <v>40</v>
      </c>
      <c r="F28" s="49">
        <v>25</v>
      </c>
      <c r="G28" s="49">
        <v>24</v>
      </c>
      <c r="H28" s="50">
        <v>16.14</v>
      </c>
      <c r="I28" s="49">
        <v>20</v>
      </c>
    </row>
    <row r="29" spans="1:9" x14ac:dyDescent="0.2">
      <c r="A29" s="29" t="s">
        <v>264</v>
      </c>
      <c r="B29" s="29" t="s">
        <v>265</v>
      </c>
      <c r="C29" s="29" t="s">
        <v>277</v>
      </c>
      <c r="D29" s="5" t="s">
        <v>43</v>
      </c>
      <c r="F29" s="49">
        <v>26</v>
      </c>
      <c r="G29" s="49">
        <v>25</v>
      </c>
      <c r="H29" s="50">
        <v>16.39</v>
      </c>
      <c r="I29" s="49">
        <v>21</v>
      </c>
    </row>
    <row r="30" spans="1:9" x14ac:dyDescent="0.2">
      <c r="A30" s="29" t="s">
        <v>257</v>
      </c>
      <c r="B30" s="29" t="s">
        <v>588</v>
      </c>
      <c r="C30" s="29" t="s">
        <v>277</v>
      </c>
      <c r="D30" s="5" t="s">
        <v>40</v>
      </c>
      <c r="F30" s="49">
        <v>27</v>
      </c>
      <c r="G30" s="49">
        <v>26</v>
      </c>
      <c r="H30" s="50">
        <v>17.18</v>
      </c>
      <c r="I30" s="49">
        <v>22</v>
      </c>
    </row>
    <row r="31" spans="1:9" x14ac:dyDescent="0.2">
      <c r="A31" s="29" t="s">
        <v>589</v>
      </c>
      <c r="B31" s="29" t="s">
        <v>590</v>
      </c>
      <c r="C31" s="29" t="s">
        <v>277</v>
      </c>
      <c r="D31" s="5" t="s">
        <v>27</v>
      </c>
      <c r="F31" s="49">
        <v>28</v>
      </c>
      <c r="G31" s="49">
        <v>27</v>
      </c>
      <c r="H31" s="50">
        <v>18.350000000000001</v>
      </c>
      <c r="I31" s="49"/>
    </row>
    <row r="32" spans="1:9" x14ac:dyDescent="0.2">
      <c r="A32" s="59"/>
      <c r="D32" s="63"/>
    </row>
    <row r="33" spans="1:4" x14ac:dyDescent="0.2">
      <c r="A33" s="59"/>
      <c r="D33" s="63"/>
    </row>
    <row r="34" spans="1:4" x14ac:dyDescent="0.2">
      <c r="A34" s="59"/>
      <c r="D34" s="63"/>
    </row>
    <row r="35" spans="1:4" ht="15.75" x14ac:dyDescent="0.25">
      <c r="B35" s="72" t="s">
        <v>395</v>
      </c>
      <c r="C35" s="72"/>
    </row>
    <row r="36" spans="1:4" ht="15.75" x14ac:dyDescent="0.25">
      <c r="B36" s="65" t="s">
        <v>388</v>
      </c>
      <c r="C36" s="65"/>
    </row>
    <row r="38" spans="1:4" x14ac:dyDescent="0.2">
      <c r="A38" s="3" t="s">
        <v>386</v>
      </c>
      <c r="B38" s="3" t="s">
        <v>3</v>
      </c>
      <c r="C38" s="1"/>
      <c r="D38" s="3" t="s">
        <v>387</v>
      </c>
    </row>
    <row r="39" spans="1:4" x14ac:dyDescent="0.2">
      <c r="A39" s="64">
        <v>1</v>
      </c>
      <c r="B39" t="s">
        <v>85</v>
      </c>
      <c r="D39" s="64">
        <v>15</v>
      </c>
    </row>
    <row r="40" spans="1:4" x14ac:dyDescent="0.2">
      <c r="A40" s="64">
        <v>2</v>
      </c>
      <c r="B40" t="s">
        <v>16</v>
      </c>
      <c r="D40" s="64">
        <v>18</v>
      </c>
    </row>
    <row r="41" spans="1:4" x14ac:dyDescent="0.2">
      <c r="A41" s="64">
        <v>3</v>
      </c>
      <c r="B41" t="s">
        <v>43</v>
      </c>
      <c r="D41" s="64">
        <v>32</v>
      </c>
    </row>
    <row r="42" spans="1:4" x14ac:dyDescent="0.2">
      <c r="A42" s="64">
        <v>4</v>
      </c>
      <c r="B42" t="s">
        <v>722</v>
      </c>
      <c r="D42" s="64">
        <v>50</v>
      </c>
    </row>
  </sheetData>
  <mergeCells count="1">
    <mergeCell ref="B35:C35"/>
  </mergeCells>
  <dataValidations count="2">
    <dataValidation showInputMessage="1" showErrorMessage="1" sqref="C4:C31"/>
    <dataValidation type="list" showInputMessage="1" showErrorMessage="1" sqref="J3:IN3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2.75" x14ac:dyDescent="0.2"/>
  <cols>
    <col min="1" max="1" width="16" customWidth="1"/>
    <col min="2" max="2" width="12" customWidth="1"/>
    <col min="4" max="4" width="22.28515625" customWidth="1"/>
    <col min="5" max="5" width="2.42578125" customWidth="1"/>
    <col min="6" max="6" width="8.5703125" style="59" customWidth="1"/>
    <col min="7" max="7" width="12" style="59" customWidth="1"/>
    <col min="8" max="8" width="6.7109375" style="59" customWidth="1"/>
    <col min="9" max="9" width="12.42578125" style="59" customWidth="1"/>
  </cols>
  <sheetData>
    <row r="1" spans="1:9" x14ac:dyDescent="0.2">
      <c r="A1" s="41" t="s">
        <v>400</v>
      </c>
    </row>
    <row r="2" spans="1:9" x14ac:dyDescent="0.2">
      <c r="A2" s="2"/>
    </row>
    <row r="3" spans="1:9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48" t="s">
        <v>83</v>
      </c>
    </row>
    <row r="4" spans="1:9" x14ac:dyDescent="0.2">
      <c r="A4" s="43" t="s">
        <v>136</v>
      </c>
      <c r="B4" s="43" t="s">
        <v>278</v>
      </c>
      <c r="C4" s="7" t="s">
        <v>290</v>
      </c>
      <c r="D4" s="7" t="s">
        <v>85</v>
      </c>
      <c r="F4" s="49">
        <v>1</v>
      </c>
      <c r="G4" s="58">
        <v>1</v>
      </c>
      <c r="H4" s="60">
        <v>16.309999999999999</v>
      </c>
      <c r="I4" s="49">
        <v>1</v>
      </c>
    </row>
    <row r="5" spans="1:9" x14ac:dyDescent="0.2">
      <c r="A5" s="7" t="s">
        <v>250</v>
      </c>
      <c r="B5" s="7" t="s">
        <v>263</v>
      </c>
      <c r="C5" s="7" t="s">
        <v>290</v>
      </c>
      <c r="D5" s="7" t="s">
        <v>16</v>
      </c>
      <c r="F5" s="49">
        <v>2</v>
      </c>
      <c r="G5" s="58">
        <v>2</v>
      </c>
      <c r="H5" s="60">
        <v>16.41</v>
      </c>
      <c r="I5" s="49">
        <v>2</v>
      </c>
    </row>
    <row r="6" spans="1:9" x14ac:dyDescent="0.2">
      <c r="A6" s="43" t="s">
        <v>488</v>
      </c>
      <c r="B6" s="43" t="s">
        <v>591</v>
      </c>
      <c r="C6" s="7" t="s">
        <v>290</v>
      </c>
      <c r="D6" s="7" t="s">
        <v>19</v>
      </c>
      <c r="F6" s="49">
        <v>3</v>
      </c>
      <c r="G6" s="58">
        <v>3</v>
      </c>
      <c r="H6" s="60">
        <v>16.420000000000002</v>
      </c>
      <c r="I6" s="49">
        <v>3</v>
      </c>
    </row>
    <row r="7" spans="1:9" x14ac:dyDescent="0.2">
      <c r="A7" s="7" t="s">
        <v>592</v>
      </c>
      <c r="B7" s="7" t="s">
        <v>255</v>
      </c>
      <c r="C7" s="7" t="s">
        <v>290</v>
      </c>
      <c r="D7" s="7" t="s">
        <v>119</v>
      </c>
      <c r="F7" s="49">
        <v>4</v>
      </c>
      <c r="G7" s="58">
        <v>4</v>
      </c>
      <c r="H7" s="60">
        <v>16.45</v>
      </c>
      <c r="I7" s="49"/>
    </row>
    <row r="8" spans="1:9" x14ac:dyDescent="0.2">
      <c r="A8" s="7" t="s">
        <v>120</v>
      </c>
      <c r="B8" s="7" t="s">
        <v>136</v>
      </c>
      <c r="C8" s="7" t="s">
        <v>290</v>
      </c>
      <c r="D8" s="7" t="s">
        <v>21</v>
      </c>
      <c r="F8" s="49">
        <v>5</v>
      </c>
      <c r="G8" s="58">
        <v>5</v>
      </c>
      <c r="H8" s="60">
        <v>16.45</v>
      </c>
      <c r="I8" s="49">
        <v>4</v>
      </c>
    </row>
    <row r="9" spans="1:9" x14ac:dyDescent="0.2">
      <c r="A9" s="7" t="s">
        <v>593</v>
      </c>
      <c r="B9" s="7" t="s">
        <v>142</v>
      </c>
      <c r="C9" s="7" t="s">
        <v>290</v>
      </c>
      <c r="D9" s="7" t="s">
        <v>16</v>
      </c>
      <c r="F9" s="49">
        <v>6</v>
      </c>
      <c r="G9" s="58">
        <v>6</v>
      </c>
      <c r="H9" s="60">
        <v>17.04</v>
      </c>
      <c r="I9" s="49">
        <v>5</v>
      </c>
    </row>
    <row r="10" spans="1:9" x14ac:dyDescent="0.2">
      <c r="A10" s="43" t="s">
        <v>594</v>
      </c>
      <c r="B10" s="43" t="s">
        <v>283</v>
      </c>
      <c r="C10" s="7" t="s">
        <v>290</v>
      </c>
      <c r="D10" s="7" t="s">
        <v>27</v>
      </c>
      <c r="F10" s="49">
        <v>7</v>
      </c>
      <c r="G10" s="58">
        <v>7</v>
      </c>
      <c r="H10" s="60">
        <v>17.32</v>
      </c>
      <c r="I10" s="49">
        <v>6</v>
      </c>
    </row>
    <row r="11" spans="1:9" x14ac:dyDescent="0.2">
      <c r="A11" s="7" t="s">
        <v>595</v>
      </c>
      <c r="B11" s="7" t="s">
        <v>247</v>
      </c>
      <c r="C11" s="7" t="s">
        <v>290</v>
      </c>
      <c r="D11" s="7" t="s">
        <v>85</v>
      </c>
      <c r="F11" s="49">
        <v>8</v>
      </c>
      <c r="G11" s="58">
        <v>8</v>
      </c>
      <c r="H11" s="60">
        <v>17.34</v>
      </c>
      <c r="I11" s="49">
        <v>7</v>
      </c>
    </row>
    <row r="12" spans="1:9" x14ac:dyDescent="0.2">
      <c r="A12" s="7" t="s">
        <v>254</v>
      </c>
      <c r="B12" s="7" t="s">
        <v>281</v>
      </c>
      <c r="C12" s="7" t="s">
        <v>290</v>
      </c>
      <c r="D12" s="7" t="s">
        <v>86</v>
      </c>
      <c r="F12" s="49">
        <v>9</v>
      </c>
      <c r="G12" s="58">
        <v>9</v>
      </c>
      <c r="H12" s="60">
        <v>17.38</v>
      </c>
      <c r="I12" s="49"/>
    </row>
    <row r="13" spans="1:9" x14ac:dyDescent="0.2">
      <c r="A13" s="43" t="s">
        <v>185</v>
      </c>
      <c r="B13" s="43" t="s">
        <v>288</v>
      </c>
      <c r="C13" s="7" t="s">
        <v>290</v>
      </c>
      <c r="D13" s="7" t="s">
        <v>85</v>
      </c>
      <c r="F13" s="49">
        <v>10</v>
      </c>
      <c r="G13" s="58">
        <v>10</v>
      </c>
      <c r="H13" s="60">
        <v>17.46</v>
      </c>
      <c r="I13" s="49">
        <v>8</v>
      </c>
    </row>
    <row r="14" spans="1:9" x14ac:dyDescent="0.2">
      <c r="A14" s="7" t="s">
        <v>286</v>
      </c>
      <c r="B14" s="7" t="s">
        <v>287</v>
      </c>
      <c r="C14" s="7" t="s">
        <v>290</v>
      </c>
      <c r="D14" s="7" t="s">
        <v>40</v>
      </c>
      <c r="F14" s="49">
        <v>11</v>
      </c>
      <c r="G14" s="58">
        <v>11</v>
      </c>
      <c r="H14" s="60">
        <v>17.54</v>
      </c>
      <c r="I14" s="49">
        <v>9</v>
      </c>
    </row>
    <row r="15" spans="1:9" x14ac:dyDescent="0.2">
      <c r="A15" s="7" t="s">
        <v>289</v>
      </c>
      <c r="B15" s="7" t="s">
        <v>287</v>
      </c>
      <c r="C15" s="7" t="s">
        <v>290</v>
      </c>
      <c r="D15" s="7" t="s">
        <v>16</v>
      </c>
      <c r="F15" s="49">
        <v>12</v>
      </c>
      <c r="G15" s="58">
        <v>12</v>
      </c>
      <c r="H15" s="60">
        <v>17.579999999999998</v>
      </c>
      <c r="I15" s="49">
        <v>10</v>
      </c>
    </row>
    <row r="16" spans="1:9" x14ac:dyDescent="0.2">
      <c r="A16" s="7" t="s">
        <v>279</v>
      </c>
      <c r="B16" s="7" t="s">
        <v>280</v>
      </c>
      <c r="C16" s="7" t="s">
        <v>290</v>
      </c>
      <c r="D16" s="7" t="s">
        <v>43</v>
      </c>
      <c r="F16" s="49">
        <v>13</v>
      </c>
      <c r="G16" s="58">
        <v>13</v>
      </c>
      <c r="H16" s="60">
        <v>18.02</v>
      </c>
      <c r="I16" s="49">
        <v>11</v>
      </c>
    </row>
    <row r="17" spans="1:9" x14ac:dyDescent="0.2">
      <c r="A17" s="7" t="s">
        <v>285</v>
      </c>
      <c r="B17" s="7" t="s">
        <v>142</v>
      </c>
      <c r="C17" s="7" t="s">
        <v>290</v>
      </c>
      <c r="D17" s="7" t="s">
        <v>16</v>
      </c>
      <c r="F17" s="49">
        <v>14</v>
      </c>
      <c r="G17" s="58">
        <v>14</v>
      </c>
      <c r="H17" s="60">
        <v>18.13</v>
      </c>
      <c r="I17" s="49">
        <v>12</v>
      </c>
    </row>
    <row r="18" spans="1:9" x14ac:dyDescent="0.2">
      <c r="A18" s="7" t="s">
        <v>596</v>
      </c>
      <c r="B18" s="7" t="s">
        <v>274</v>
      </c>
      <c r="C18" s="7" t="s">
        <v>290</v>
      </c>
      <c r="D18" s="7" t="s">
        <v>27</v>
      </c>
      <c r="F18" s="49">
        <v>15</v>
      </c>
      <c r="G18" s="58">
        <v>15</v>
      </c>
      <c r="H18" s="60">
        <v>18.170000000000002</v>
      </c>
      <c r="I18" s="49"/>
    </row>
    <row r="19" spans="1:9" x14ac:dyDescent="0.2">
      <c r="A19" s="7" t="s">
        <v>229</v>
      </c>
      <c r="B19" s="7" t="s">
        <v>283</v>
      </c>
      <c r="C19" s="7" t="s">
        <v>290</v>
      </c>
      <c r="D19" s="7" t="s">
        <v>16</v>
      </c>
      <c r="F19" s="49">
        <v>16</v>
      </c>
      <c r="G19" s="58">
        <v>16</v>
      </c>
      <c r="H19" s="60">
        <v>18.510000000000002</v>
      </c>
      <c r="I19" s="49">
        <v>13</v>
      </c>
    </row>
    <row r="20" spans="1:9" x14ac:dyDescent="0.2">
      <c r="A20" s="7" t="s">
        <v>597</v>
      </c>
      <c r="B20" s="7" t="s">
        <v>283</v>
      </c>
      <c r="C20" s="7" t="s">
        <v>290</v>
      </c>
      <c r="D20" s="7" t="s">
        <v>182</v>
      </c>
      <c r="F20" s="49">
        <v>17</v>
      </c>
      <c r="G20" s="58">
        <v>17</v>
      </c>
      <c r="H20" s="60">
        <v>19.02</v>
      </c>
      <c r="I20" s="49"/>
    </row>
    <row r="21" spans="1:9" x14ac:dyDescent="0.2">
      <c r="A21" s="43" t="s">
        <v>284</v>
      </c>
      <c r="B21" s="43" t="s">
        <v>265</v>
      </c>
      <c r="C21" s="7" t="s">
        <v>290</v>
      </c>
      <c r="D21" s="7" t="s">
        <v>40</v>
      </c>
      <c r="F21" s="49">
        <v>18</v>
      </c>
      <c r="G21" s="58">
        <v>18</v>
      </c>
      <c r="H21" s="60">
        <v>19.16</v>
      </c>
      <c r="I21" s="49">
        <v>14</v>
      </c>
    </row>
    <row r="22" spans="1:9" x14ac:dyDescent="0.2">
      <c r="A22" s="7" t="s">
        <v>552</v>
      </c>
      <c r="B22" s="7" t="s">
        <v>296</v>
      </c>
      <c r="C22" s="7" t="s">
        <v>290</v>
      </c>
      <c r="D22" s="7" t="s">
        <v>40</v>
      </c>
      <c r="F22" s="49">
        <v>19</v>
      </c>
      <c r="G22" s="58">
        <v>19</v>
      </c>
      <c r="H22" s="60">
        <v>19.399999999999999</v>
      </c>
      <c r="I22" s="49">
        <v>15</v>
      </c>
    </row>
    <row r="23" spans="1:9" x14ac:dyDescent="0.2">
      <c r="A23" s="78"/>
      <c r="B23" s="78"/>
      <c r="C23" s="78"/>
      <c r="D23" s="78"/>
    </row>
    <row r="25" spans="1:9" ht="15.75" x14ac:dyDescent="0.25">
      <c r="B25" s="72" t="s">
        <v>396</v>
      </c>
      <c r="C25" s="72"/>
    </row>
    <row r="26" spans="1:9" ht="15.75" x14ac:dyDescent="0.25">
      <c r="B26" s="65" t="s">
        <v>388</v>
      </c>
      <c r="C26" s="65"/>
    </row>
    <row r="28" spans="1:9" x14ac:dyDescent="0.2">
      <c r="A28" s="3" t="s">
        <v>386</v>
      </c>
      <c r="B28" s="3" t="s">
        <v>3</v>
      </c>
      <c r="C28" s="1"/>
      <c r="D28" s="3" t="s">
        <v>387</v>
      </c>
    </row>
    <row r="29" spans="1:9" x14ac:dyDescent="0.2">
      <c r="A29" s="64">
        <v>1</v>
      </c>
      <c r="B29" t="s">
        <v>85</v>
      </c>
      <c r="D29" s="64">
        <v>16</v>
      </c>
    </row>
    <row r="30" spans="1:9" x14ac:dyDescent="0.2">
      <c r="A30" s="64">
        <v>2</v>
      </c>
      <c r="B30" t="s">
        <v>16</v>
      </c>
      <c r="D30" s="64">
        <v>17</v>
      </c>
    </row>
    <row r="31" spans="1:9" x14ac:dyDescent="0.2">
      <c r="A31" s="64">
        <v>3</v>
      </c>
      <c r="B31" t="s">
        <v>722</v>
      </c>
      <c r="D31" s="64">
        <v>38</v>
      </c>
    </row>
    <row r="32" spans="1:9" x14ac:dyDescent="0.2">
      <c r="A32" s="64"/>
      <c r="D32" s="64"/>
    </row>
  </sheetData>
  <mergeCells count="2">
    <mergeCell ref="A23:D23"/>
    <mergeCell ref="B25:C25"/>
  </mergeCells>
  <dataValidations count="3">
    <dataValidation type="list" allowBlank="1" showInputMessage="1" showErrorMessage="1" sqref="D4:D8 D10:D22">
      <formula1>#REF!</formula1>
    </dataValidation>
    <dataValidation type="list" allowBlank="1" showInputMessage="1" showErrorMessage="1" sqref="C4:C22">
      <formula1>$C$99:$C$108</formula1>
    </dataValidation>
    <dataValidation type="list" showInputMessage="1" showErrorMessage="1" sqref="J3:IO3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/>
  </sheetViews>
  <sheetFormatPr defaultColWidth="13.7109375" defaultRowHeight="12.75" x14ac:dyDescent="0.2"/>
  <cols>
    <col min="1" max="1" width="16.28515625" style="26" customWidth="1"/>
    <col min="2" max="2" width="11.5703125" style="26" customWidth="1"/>
    <col min="3" max="3" width="10.85546875" style="26" customWidth="1"/>
    <col min="4" max="4" width="24.28515625" style="26" customWidth="1"/>
    <col min="5" max="5" width="3.5703125" style="26" customWidth="1"/>
    <col min="6" max="6" width="8.5703125" style="56" customWidth="1"/>
    <col min="7" max="7" width="12" style="56" customWidth="1"/>
    <col min="8" max="8" width="7.7109375" style="57" customWidth="1"/>
    <col min="9" max="16384" width="13.7109375" style="26"/>
  </cols>
  <sheetData>
    <row r="1" spans="1:10" x14ac:dyDescent="0.2">
      <c r="A1" s="41" t="s">
        <v>400</v>
      </c>
      <c r="B1" s="41"/>
      <c r="C1" s="41"/>
      <c r="D1" s="41"/>
      <c r="E1" s="41"/>
      <c r="F1" s="55"/>
      <c r="G1" s="55"/>
      <c r="H1" s="55"/>
    </row>
    <row r="2" spans="1:10" x14ac:dyDescent="0.2">
      <c r="A2" s="42"/>
    </row>
    <row r="3" spans="1:10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61" t="s">
        <v>102</v>
      </c>
      <c r="J3" s="61" t="s">
        <v>103</v>
      </c>
    </row>
    <row r="4" spans="1:10" x14ac:dyDescent="0.2">
      <c r="A4" s="43" t="s">
        <v>598</v>
      </c>
      <c r="B4" s="43" t="s">
        <v>599</v>
      </c>
      <c r="C4" s="7" t="s">
        <v>47</v>
      </c>
      <c r="D4" s="7" t="s">
        <v>85</v>
      </c>
      <c r="F4" s="58">
        <v>1</v>
      </c>
      <c r="G4" s="58">
        <v>1</v>
      </c>
      <c r="H4" s="60">
        <v>27.28</v>
      </c>
      <c r="I4" s="58">
        <v>1</v>
      </c>
      <c r="J4" s="58"/>
    </row>
    <row r="5" spans="1:10" x14ac:dyDescent="0.2">
      <c r="A5" s="43" t="s">
        <v>89</v>
      </c>
      <c r="B5" s="43" t="s">
        <v>293</v>
      </c>
      <c r="C5" s="7" t="s">
        <v>47</v>
      </c>
      <c r="D5" s="7" t="s">
        <v>16</v>
      </c>
      <c r="F5" s="58">
        <v>2</v>
      </c>
      <c r="G5" s="58">
        <v>2</v>
      </c>
      <c r="H5" s="60">
        <v>28.42</v>
      </c>
      <c r="I5" s="58"/>
      <c r="J5" s="58">
        <v>1</v>
      </c>
    </row>
    <row r="6" spans="1:10" x14ac:dyDescent="0.2">
      <c r="A6" s="43" t="s">
        <v>291</v>
      </c>
      <c r="B6" s="43" t="s">
        <v>292</v>
      </c>
      <c r="C6" s="7" t="s">
        <v>47</v>
      </c>
      <c r="D6" s="7" t="s">
        <v>19</v>
      </c>
      <c r="F6" s="58">
        <v>3</v>
      </c>
      <c r="G6" s="58">
        <v>3</v>
      </c>
      <c r="H6" s="60">
        <v>29.26</v>
      </c>
      <c r="I6" s="58"/>
      <c r="J6" s="58">
        <v>2</v>
      </c>
    </row>
    <row r="7" spans="1:10" x14ac:dyDescent="0.2">
      <c r="A7" s="43" t="s">
        <v>600</v>
      </c>
      <c r="B7" s="43" t="s">
        <v>267</v>
      </c>
      <c r="C7" s="7" t="s">
        <v>47</v>
      </c>
      <c r="D7" s="7" t="s">
        <v>119</v>
      </c>
      <c r="F7" s="58">
        <v>4</v>
      </c>
      <c r="G7" s="58">
        <v>4</v>
      </c>
      <c r="H7" s="60">
        <v>29.36</v>
      </c>
      <c r="I7" s="58"/>
      <c r="J7" s="58"/>
    </row>
    <row r="8" spans="1:10" x14ac:dyDescent="0.2">
      <c r="A8" s="43" t="s">
        <v>601</v>
      </c>
      <c r="B8" s="43" t="s">
        <v>602</v>
      </c>
      <c r="C8" s="43" t="s">
        <v>47</v>
      </c>
      <c r="D8" s="7" t="s">
        <v>23</v>
      </c>
      <c r="F8" s="58">
        <v>5</v>
      </c>
      <c r="G8" s="58">
        <v>5</v>
      </c>
      <c r="H8" s="60">
        <v>29.37</v>
      </c>
      <c r="I8" s="58"/>
      <c r="J8" s="58"/>
    </row>
    <row r="9" spans="1:10" x14ac:dyDescent="0.2">
      <c r="A9" s="43" t="s">
        <v>603</v>
      </c>
      <c r="B9" s="43" t="s">
        <v>251</v>
      </c>
      <c r="C9" s="7" t="s">
        <v>47</v>
      </c>
      <c r="D9" s="43" t="s">
        <v>188</v>
      </c>
      <c r="F9" s="58">
        <v>6</v>
      </c>
      <c r="G9" s="58">
        <v>6</v>
      </c>
      <c r="H9" s="60">
        <v>30.02</v>
      </c>
      <c r="I9" s="58">
        <v>2</v>
      </c>
      <c r="J9" s="58"/>
    </row>
    <row r="10" spans="1:10" x14ac:dyDescent="0.2">
      <c r="A10" s="43" t="s">
        <v>604</v>
      </c>
      <c r="B10" s="43" t="s">
        <v>287</v>
      </c>
      <c r="C10" s="7" t="s">
        <v>47</v>
      </c>
      <c r="D10" s="7" t="s">
        <v>23</v>
      </c>
      <c r="F10" s="58">
        <v>7</v>
      </c>
      <c r="G10" s="58">
        <v>7</v>
      </c>
      <c r="H10" s="60">
        <v>30.13</v>
      </c>
      <c r="I10" s="58"/>
      <c r="J10" s="58"/>
    </row>
    <row r="11" spans="1:10" x14ac:dyDescent="0.2">
      <c r="A11" s="43" t="s">
        <v>311</v>
      </c>
      <c r="B11" s="43" t="s">
        <v>293</v>
      </c>
      <c r="C11" s="7" t="s">
        <v>57</v>
      </c>
      <c r="D11" s="7" t="s">
        <v>35</v>
      </c>
      <c r="F11" s="58">
        <v>8</v>
      </c>
      <c r="G11" s="58">
        <v>8</v>
      </c>
      <c r="H11" s="60">
        <v>30.15</v>
      </c>
      <c r="I11" s="58">
        <v>3</v>
      </c>
      <c r="J11" s="58"/>
    </row>
    <row r="12" spans="1:10" x14ac:dyDescent="0.2">
      <c r="A12" s="43" t="s">
        <v>605</v>
      </c>
      <c r="B12" s="43" t="s">
        <v>136</v>
      </c>
      <c r="C12" s="43" t="s">
        <v>47</v>
      </c>
      <c r="D12" s="7" t="s">
        <v>26</v>
      </c>
      <c r="F12" s="58">
        <v>9</v>
      </c>
      <c r="G12" s="58">
        <v>9</v>
      </c>
      <c r="H12" s="60">
        <v>30.31</v>
      </c>
      <c r="I12" s="58"/>
      <c r="J12" s="58"/>
    </row>
    <row r="13" spans="1:10" x14ac:dyDescent="0.2">
      <c r="A13" s="43" t="s">
        <v>606</v>
      </c>
      <c r="B13" s="43" t="s">
        <v>298</v>
      </c>
      <c r="C13" s="7" t="s">
        <v>47</v>
      </c>
      <c r="D13" s="7" t="s">
        <v>26</v>
      </c>
      <c r="F13" s="58">
        <v>10</v>
      </c>
      <c r="G13" s="58">
        <v>10</v>
      </c>
      <c r="H13" s="60">
        <v>30.4</v>
      </c>
      <c r="I13" s="58"/>
      <c r="J13" s="58"/>
    </row>
    <row r="14" spans="1:10" x14ac:dyDescent="0.2">
      <c r="A14" s="43" t="s">
        <v>607</v>
      </c>
      <c r="B14" s="43" t="s">
        <v>255</v>
      </c>
      <c r="C14" s="7" t="s">
        <v>47</v>
      </c>
      <c r="D14" s="7" t="s">
        <v>26</v>
      </c>
      <c r="F14" s="58">
        <v>11</v>
      </c>
      <c r="G14" s="58">
        <v>11</v>
      </c>
      <c r="H14" s="60">
        <v>30.41</v>
      </c>
      <c r="I14" s="58"/>
      <c r="J14" s="58"/>
    </row>
    <row r="15" spans="1:10" x14ac:dyDescent="0.2">
      <c r="A15" s="43" t="s">
        <v>295</v>
      </c>
      <c r="B15" s="43" t="s">
        <v>270</v>
      </c>
      <c r="C15" s="7" t="s">
        <v>47</v>
      </c>
      <c r="D15" s="7" t="s">
        <v>85</v>
      </c>
      <c r="F15" s="58">
        <v>12</v>
      </c>
      <c r="G15" s="58">
        <v>12</v>
      </c>
      <c r="H15" s="60">
        <v>30.45</v>
      </c>
      <c r="I15" s="58"/>
      <c r="J15" s="58">
        <v>3</v>
      </c>
    </row>
    <row r="16" spans="1:10" x14ac:dyDescent="0.2">
      <c r="A16" s="43" t="s">
        <v>608</v>
      </c>
      <c r="B16" s="43" t="s">
        <v>325</v>
      </c>
      <c r="C16" s="7" t="s">
        <v>47</v>
      </c>
      <c r="D16" s="7" t="s">
        <v>17</v>
      </c>
      <c r="F16" s="58">
        <v>13</v>
      </c>
      <c r="G16" s="58">
        <v>13</v>
      </c>
      <c r="H16" s="60">
        <v>30.48</v>
      </c>
      <c r="I16" s="58">
        <v>4</v>
      </c>
      <c r="J16" s="58"/>
    </row>
    <row r="17" spans="1:10" x14ac:dyDescent="0.2">
      <c r="A17" s="43" t="s">
        <v>227</v>
      </c>
      <c r="B17" s="43" t="s">
        <v>296</v>
      </c>
      <c r="C17" s="7" t="s">
        <v>47</v>
      </c>
      <c r="D17" s="7" t="s">
        <v>17</v>
      </c>
      <c r="F17" s="58">
        <v>14</v>
      </c>
      <c r="G17" s="58">
        <v>14</v>
      </c>
      <c r="H17" s="60">
        <v>30.59</v>
      </c>
      <c r="I17" s="58">
        <v>5</v>
      </c>
      <c r="J17" s="58"/>
    </row>
    <row r="18" spans="1:10" x14ac:dyDescent="0.2">
      <c r="A18" s="43" t="s">
        <v>307</v>
      </c>
      <c r="B18" s="43" t="s">
        <v>287</v>
      </c>
      <c r="C18" s="43" t="s">
        <v>47</v>
      </c>
      <c r="D18" s="7" t="s">
        <v>43</v>
      </c>
      <c r="F18" s="58">
        <v>15</v>
      </c>
      <c r="G18" s="58">
        <v>15</v>
      </c>
      <c r="H18" s="60">
        <v>31.02</v>
      </c>
      <c r="I18" s="58">
        <v>6</v>
      </c>
      <c r="J18" s="58"/>
    </row>
    <row r="19" spans="1:10" x14ac:dyDescent="0.2">
      <c r="A19" s="43" t="s">
        <v>317</v>
      </c>
      <c r="B19" s="43" t="s">
        <v>609</v>
      </c>
      <c r="C19" s="43" t="s">
        <v>47</v>
      </c>
      <c r="D19" s="7" t="s">
        <v>86</v>
      </c>
      <c r="F19" s="58">
        <v>16</v>
      </c>
      <c r="G19" s="58">
        <v>16</v>
      </c>
      <c r="H19" s="60">
        <v>31.03</v>
      </c>
      <c r="I19" s="58"/>
      <c r="J19" s="58"/>
    </row>
    <row r="20" spans="1:10" x14ac:dyDescent="0.2">
      <c r="A20" s="43" t="s">
        <v>265</v>
      </c>
      <c r="B20" s="43" t="s">
        <v>314</v>
      </c>
      <c r="C20" s="7" t="s">
        <v>47</v>
      </c>
      <c r="D20" s="7" t="s">
        <v>19</v>
      </c>
      <c r="F20" s="58">
        <v>17</v>
      </c>
      <c r="G20" s="58">
        <v>17</v>
      </c>
      <c r="H20" s="60">
        <v>31.05</v>
      </c>
      <c r="I20" s="58"/>
      <c r="J20" s="58">
        <v>4</v>
      </c>
    </row>
    <row r="21" spans="1:10" x14ac:dyDescent="0.2">
      <c r="A21" s="43" t="s">
        <v>322</v>
      </c>
      <c r="B21" s="43" t="s">
        <v>263</v>
      </c>
      <c r="C21" s="7" t="s">
        <v>47</v>
      </c>
      <c r="D21" s="7" t="s">
        <v>26</v>
      </c>
      <c r="F21" s="58">
        <v>18</v>
      </c>
      <c r="G21" s="58">
        <v>18</v>
      </c>
      <c r="H21" s="60">
        <v>31.08</v>
      </c>
      <c r="I21" s="58"/>
      <c r="J21" s="58"/>
    </row>
    <row r="22" spans="1:10" x14ac:dyDescent="0.2">
      <c r="A22" s="43" t="s">
        <v>610</v>
      </c>
      <c r="B22" s="43" t="s">
        <v>611</v>
      </c>
      <c r="C22" s="7" t="s">
        <v>47</v>
      </c>
      <c r="D22" s="7" t="s">
        <v>26</v>
      </c>
      <c r="F22" s="58">
        <v>19</v>
      </c>
      <c r="G22" s="58">
        <v>19</v>
      </c>
      <c r="H22" s="60">
        <v>31.26</v>
      </c>
      <c r="I22" s="58"/>
      <c r="J22" s="58"/>
    </row>
    <row r="23" spans="1:10" x14ac:dyDescent="0.2">
      <c r="A23" s="43" t="s">
        <v>89</v>
      </c>
      <c r="B23" s="43" t="s">
        <v>377</v>
      </c>
      <c r="C23" s="7" t="s">
        <v>47</v>
      </c>
      <c r="D23" s="7" t="s">
        <v>16</v>
      </c>
      <c r="F23" s="58">
        <v>20</v>
      </c>
      <c r="G23" s="58">
        <v>20</v>
      </c>
      <c r="H23" s="60">
        <v>31.3</v>
      </c>
      <c r="I23" s="58">
        <v>7</v>
      </c>
      <c r="J23" s="58"/>
    </row>
    <row r="24" spans="1:10" x14ac:dyDescent="0.2">
      <c r="A24" s="43" t="s">
        <v>612</v>
      </c>
      <c r="B24" s="43" t="s">
        <v>613</v>
      </c>
      <c r="C24" s="43" t="s">
        <v>47</v>
      </c>
      <c r="D24" s="43" t="s">
        <v>26</v>
      </c>
      <c r="F24" s="58">
        <v>21</v>
      </c>
      <c r="G24" s="58">
        <v>21</v>
      </c>
      <c r="H24" s="60">
        <v>31.34</v>
      </c>
      <c r="I24" s="58"/>
      <c r="J24" s="58"/>
    </row>
    <row r="25" spans="1:10" x14ac:dyDescent="0.2">
      <c r="A25" s="43" t="s">
        <v>157</v>
      </c>
      <c r="B25" s="43" t="s">
        <v>299</v>
      </c>
      <c r="C25" s="43" t="s">
        <v>47</v>
      </c>
      <c r="D25" s="7" t="s">
        <v>16</v>
      </c>
      <c r="F25" s="58">
        <v>22</v>
      </c>
      <c r="G25" s="58">
        <v>22</v>
      </c>
      <c r="H25" s="60">
        <v>31.39</v>
      </c>
      <c r="I25" s="58"/>
      <c r="J25" s="58">
        <v>5</v>
      </c>
    </row>
    <row r="26" spans="1:10" x14ac:dyDescent="0.2">
      <c r="A26" s="43" t="s">
        <v>317</v>
      </c>
      <c r="B26" s="43" t="s">
        <v>318</v>
      </c>
      <c r="C26" s="7" t="s">
        <v>47</v>
      </c>
      <c r="D26" s="7" t="s">
        <v>86</v>
      </c>
      <c r="F26" s="58">
        <v>23</v>
      </c>
      <c r="G26" s="58">
        <v>23</v>
      </c>
      <c r="H26" s="60">
        <v>31.41</v>
      </c>
      <c r="I26" s="58"/>
      <c r="J26" s="58"/>
    </row>
    <row r="27" spans="1:10" x14ac:dyDescent="0.2">
      <c r="A27" s="43" t="s">
        <v>301</v>
      </c>
      <c r="B27" s="43" t="s">
        <v>302</v>
      </c>
      <c r="C27" s="7" t="s">
        <v>47</v>
      </c>
      <c r="D27" s="43" t="s">
        <v>27</v>
      </c>
      <c r="F27" s="58">
        <v>24</v>
      </c>
      <c r="G27" s="58">
        <v>24</v>
      </c>
      <c r="H27" s="60">
        <v>31.44</v>
      </c>
      <c r="I27" s="58"/>
      <c r="J27" s="58">
        <v>6</v>
      </c>
    </row>
    <row r="28" spans="1:10" x14ac:dyDescent="0.2">
      <c r="A28" s="43" t="s">
        <v>614</v>
      </c>
      <c r="B28" s="43" t="s">
        <v>572</v>
      </c>
      <c r="C28" s="7" t="s">
        <v>47</v>
      </c>
      <c r="D28" s="7" t="s">
        <v>85</v>
      </c>
      <c r="F28" s="58">
        <v>25</v>
      </c>
      <c r="G28" s="58">
        <v>25</v>
      </c>
      <c r="H28" s="60">
        <v>31.48</v>
      </c>
      <c r="I28" s="58">
        <v>8</v>
      </c>
      <c r="J28" s="58"/>
    </row>
    <row r="29" spans="1:10" x14ac:dyDescent="0.2">
      <c r="A29" s="43" t="s">
        <v>586</v>
      </c>
      <c r="B29" s="43" t="s">
        <v>247</v>
      </c>
      <c r="C29" s="43" t="s">
        <v>47</v>
      </c>
      <c r="D29" s="7" t="s">
        <v>26</v>
      </c>
      <c r="F29" s="58">
        <v>26</v>
      </c>
      <c r="G29" s="58">
        <v>26</v>
      </c>
      <c r="H29" s="60">
        <v>31.5</v>
      </c>
      <c r="I29" s="58"/>
      <c r="J29" s="58"/>
    </row>
    <row r="30" spans="1:10" x14ac:dyDescent="0.2">
      <c r="A30" s="43" t="s">
        <v>117</v>
      </c>
      <c r="B30" s="43" t="s">
        <v>136</v>
      </c>
      <c r="C30" s="7" t="s">
        <v>47</v>
      </c>
      <c r="D30" s="7" t="s">
        <v>119</v>
      </c>
      <c r="F30" s="58">
        <v>27</v>
      </c>
      <c r="G30" s="58">
        <v>27</v>
      </c>
      <c r="H30" s="60">
        <v>31.51</v>
      </c>
      <c r="I30" s="58"/>
      <c r="J30" s="58"/>
    </row>
    <row r="31" spans="1:10" x14ac:dyDescent="0.2">
      <c r="A31" s="43" t="s">
        <v>241</v>
      </c>
      <c r="B31" s="43" t="s">
        <v>296</v>
      </c>
      <c r="C31" s="45" t="s">
        <v>47</v>
      </c>
      <c r="D31" s="7" t="s">
        <v>183</v>
      </c>
      <c r="F31" s="58">
        <v>28</v>
      </c>
      <c r="G31" s="58">
        <v>28</v>
      </c>
      <c r="H31" s="60">
        <v>31.55</v>
      </c>
      <c r="I31" s="58"/>
      <c r="J31" s="58">
        <v>7</v>
      </c>
    </row>
    <row r="32" spans="1:10" x14ac:dyDescent="0.2">
      <c r="A32" s="43" t="s">
        <v>615</v>
      </c>
      <c r="B32" s="43" t="s">
        <v>320</v>
      </c>
      <c r="C32" s="7" t="s">
        <v>47</v>
      </c>
      <c r="D32" s="7" t="s">
        <v>85</v>
      </c>
      <c r="F32" s="58">
        <v>29</v>
      </c>
      <c r="G32" s="58">
        <v>29</v>
      </c>
      <c r="H32" s="60">
        <v>31.57</v>
      </c>
      <c r="I32" s="58">
        <v>9</v>
      </c>
      <c r="J32" s="58"/>
    </row>
    <row r="33" spans="1:10" x14ac:dyDescent="0.2">
      <c r="A33" s="43" t="s">
        <v>223</v>
      </c>
      <c r="B33" s="43" t="s">
        <v>273</v>
      </c>
      <c r="C33" s="7" t="s">
        <v>47</v>
      </c>
      <c r="D33" s="7" t="s">
        <v>119</v>
      </c>
      <c r="F33" s="58">
        <v>30</v>
      </c>
      <c r="G33" s="58">
        <v>30</v>
      </c>
      <c r="H33" s="60">
        <v>32.18</v>
      </c>
      <c r="I33" s="58"/>
      <c r="J33" s="58"/>
    </row>
    <row r="34" spans="1:10" x14ac:dyDescent="0.2">
      <c r="A34" s="43" t="s">
        <v>331</v>
      </c>
      <c r="B34" s="43" t="s">
        <v>265</v>
      </c>
      <c r="C34" s="7" t="s">
        <v>47</v>
      </c>
      <c r="D34" s="7" t="s">
        <v>85</v>
      </c>
      <c r="F34" s="58">
        <v>31</v>
      </c>
      <c r="G34" s="58">
        <v>31</v>
      </c>
      <c r="H34" s="60">
        <v>32.25</v>
      </c>
      <c r="I34" s="58">
        <v>10</v>
      </c>
      <c r="J34" s="58"/>
    </row>
    <row r="35" spans="1:10" x14ac:dyDescent="0.2">
      <c r="A35" s="43" t="s">
        <v>348</v>
      </c>
      <c r="B35" s="43" t="s">
        <v>616</v>
      </c>
      <c r="C35" s="7" t="s">
        <v>47</v>
      </c>
      <c r="D35" s="7" t="s">
        <v>23</v>
      </c>
      <c r="F35" s="58">
        <v>32</v>
      </c>
      <c r="G35" s="58">
        <v>32</v>
      </c>
      <c r="H35" s="60">
        <v>32.29</v>
      </c>
      <c r="I35" s="58"/>
      <c r="J35" s="58"/>
    </row>
    <row r="36" spans="1:10" x14ac:dyDescent="0.2">
      <c r="A36" s="43" t="s">
        <v>229</v>
      </c>
      <c r="B36" s="43" t="s">
        <v>263</v>
      </c>
      <c r="C36" s="7" t="s">
        <v>47</v>
      </c>
      <c r="D36" s="7" t="s">
        <v>17</v>
      </c>
      <c r="F36" s="58">
        <v>33</v>
      </c>
      <c r="G36" s="58">
        <v>33</v>
      </c>
      <c r="H36" s="60">
        <v>32.32</v>
      </c>
      <c r="I36" s="58">
        <v>11</v>
      </c>
      <c r="J36" s="58"/>
    </row>
    <row r="37" spans="1:10" x14ac:dyDescent="0.2">
      <c r="A37" s="43" t="s">
        <v>617</v>
      </c>
      <c r="B37" s="43" t="s">
        <v>350</v>
      </c>
      <c r="C37" s="7" t="s">
        <v>47</v>
      </c>
      <c r="D37" s="7" t="s">
        <v>26</v>
      </c>
      <c r="F37" s="58">
        <v>34</v>
      </c>
      <c r="G37" s="58">
        <v>34</v>
      </c>
      <c r="H37" s="60">
        <v>32.39</v>
      </c>
      <c r="I37" s="58"/>
      <c r="J37" s="58"/>
    </row>
    <row r="38" spans="1:10" x14ac:dyDescent="0.2">
      <c r="A38" s="43" t="s">
        <v>319</v>
      </c>
      <c r="B38" s="43" t="s">
        <v>330</v>
      </c>
      <c r="C38" s="7" t="s">
        <v>47</v>
      </c>
      <c r="D38" s="7" t="s">
        <v>86</v>
      </c>
      <c r="F38" s="58">
        <v>35</v>
      </c>
      <c r="G38" s="58">
        <v>35</v>
      </c>
      <c r="H38" s="60">
        <v>32.43</v>
      </c>
      <c r="I38" s="58"/>
      <c r="J38" s="58"/>
    </row>
    <row r="39" spans="1:10" x14ac:dyDescent="0.2">
      <c r="A39" s="43" t="s">
        <v>618</v>
      </c>
      <c r="B39" s="43" t="s">
        <v>136</v>
      </c>
      <c r="C39" s="7" t="s">
        <v>47</v>
      </c>
      <c r="D39" s="7" t="s">
        <v>148</v>
      </c>
      <c r="F39" s="58">
        <v>36</v>
      </c>
      <c r="G39" s="58">
        <v>36</v>
      </c>
      <c r="H39" s="60">
        <v>32.46</v>
      </c>
      <c r="I39" s="58">
        <v>12</v>
      </c>
      <c r="J39" s="58"/>
    </row>
    <row r="40" spans="1:10" x14ac:dyDescent="0.2">
      <c r="A40" s="43" t="s">
        <v>309</v>
      </c>
      <c r="B40" s="43" t="s">
        <v>310</v>
      </c>
      <c r="C40" s="7" t="s">
        <v>47</v>
      </c>
      <c r="D40" s="7" t="s">
        <v>26</v>
      </c>
      <c r="F40" s="58">
        <v>37</v>
      </c>
      <c r="G40" s="58">
        <v>37</v>
      </c>
      <c r="H40" s="60">
        <v>32.479999999999997</v>
      </c>
      <c r="I40" s="58"/>
      <c r="J40" s="58"/>
    </row>
    <row r="41" spans="1:10" x14ac:dyDescent="0.2">
      <c r="A41" s="43" t="s">
        <v>591</v>
      </c>
      <c r="B41" s="43" t="s">
        <v>357</v>
      </c>
      <c r="C41" s="7" t="s">
        <v>47</v>
      </c>
      <c r="D41" s="7" t="s">
        <v>35</v>
      </c>
      <c r="F41" s="58">
        <v>38</v>
      </c>
      <c r="G41" s="58">
        <v>38</v>
      </c>
      <c r="H41" s="60">
        <v>32.51</v>
      </c>
      <c r="I41" s="58">
        <v>13</v>
      </c>
      <c r="J41" s="58"/>
    </row>
    <row r="42" spans="1:10" x14ac:dyDescent="0.2">
      <c r="A42" s="43" t="s">
        <v>195</v>
      </c>
      <c r="B42" s="43" t="s">
        <v>203</v>
      </c>
      <c r="C42" s="7" t="s">
        <v>58</v>
      </c>
      <c r="D42" s="7" t="s">
        <v>23</v>
      </c>
      <c r="F42" s="58">
        <v>39</v>
      </c>
      <c r="G42" s="58">
        <v>39</v>
      </c>
      <c r="H42" s="60">
        <v>32.57</v>
      </c>
      <c r="I42" s="58"/>
      <c r="J42" s="58"/>
    </row>
    <row r="43" spans="1:10" x14ac:dyDescent="0.2">
      <c r="A43" s="43" t="s">
        <v>593</v>
      </c>
      <c r="B43" s="43" t="s">
        <v>619</v>
      </c>
      <c r="C43" s="7" t="s">
        <v>47</v>
      </c>
      <c r="D43" s="7" t="s">
        <v>23</v>
      </c>
      <c r="F43" s="58">
        <v>40</v>
      </c>
      <c r="G43" s="58">
        <v>40</v>
      </c>
      <c r="H43" s="60">
        <v>33.11</v>
      </c>
      <c r="I43" s="58"/>
      <c r="J43" s="58"/>
    </row>
    <row r="44" spans="1:10" x14ac:dyDescent="0.2">
      <c r="A44" s="43" t="s">
        <v>620</v>
      </c>
      <c r="B44" s="43" t="s">
        <v>621</v>
      </c>
      <c r="C44" s="7" t="s">
        <v>47</v>
      </c>
      <c r="D44" s="7" t="s">
        <v>43</v>
      </c>
      <c r="F44" s="58">
        <v>41</v>
      </c>
      <c r="G44" s="58">
        <v>41</v>
      </c>
      <c r="H44" s="60">
        <v>33.130000000000003</v>
      </c>
      <c r="I44" s="58">
        <v>14</v>
      </c>
      <c r="J44" s="58"/>
    </row>
    <row r="45" spans="1:10" x14ac:dyDescent="0.2">
      <c r="A45" s="43" t="s">
        <v>622</v>
      </c>
      <c r="B45" s="43" t="s">
        <v>247</v>
      </c>
      <c r="C45" s="7" t="s">
        <v>47</v>
      </c>
      <c r="D45" s="43" t="s">
        <v>99</v>
      </c>
      <c r="F45" s="58">
        <v>42</v>
      </c>
      <c r="G45" s="58">
        <v>42</v>
      </c>
      <c r="H45" s="60">
        <v>33.159999999999997</v>
      </c>
      <c r="I45" s="58">
        <v>15</v>
      </c>
      <c r="J45" s="58"/>
    </row>
    <row r="46" spans="1:10" x14ac:dyDescent="0.2">
      <c r="A46" s="43" t="s">
        <v>132</v>
      </c>
      <c r="B46" s="43" t="s">
        <v>297</v>
      </c>
      <c r="C46" s="7" t="s">
        <v>47</v>
      </c>
      <c r="D46" s="7" t="s">
        <v>85</v>
      </c>
      <c r="F46" s="58">
        <v>43</v>
      </c>
      <c r="G46" s="58">
        <v>43</v>
      </c>
      <c r="H46" s="60">
        <v>33.17</v>
      </c>
      <c r="I46" s="58"/>
      <c r="J46" s="58">
        <v>8</v>
      </c>
    </row>
    <row r="47" spans="1:10" x14ac:dyDescent="0.2">
      <c r="A47" s="43" t="s">
        <v>181</v>
      </c>
      <c r="B47" s="43" t="s">
        <v>276</v>
      </c>
      <c r="C47" s="7" t="s">
        <v>47</v>
      </c>
      <c r="D47" s="7" t="s">
        <v>26</v>
      </c>
      <c r="F47" s="58">
        <v>44</v>
      </c>
      <c r="G47" s="58">
        <v>44</v>
      </c>
      <c r="H47" s="60">
        <v>33.200000000000003</v>
      </c>
      <c r="I47" s="58"/>
      <c r="J47" s="58"/>
    </row>
    <row r="48" spans="1:10" x14ac:dyDescent="0.2">
      <c r="A48" s="43" t="s">
        <v>294</v>
      </c>
      <c r="B48" s="43" t="s">
        <v>341</v>
      </c>
      <c r="C48" s="7" t="s">
        <v>59</v>
      </c>
      <c r="D48" s="7" t="s">
        <v>23</v>
      </c>
      <c r="F48" s="58">
        <v>45</v>
      </c>
      <c r="G48" s="58">
        <v>45</v>
      </c>
      <c r="H48" s="60">
        <v>33.21</v>
      </c>
      <c r="I48" s="58"/>
      <c r="J48" s="58"/>
    </row>
    <row r="49" spans="1:10" x14ac:dyDescent="0.2">
      <c r="A49" s="43" t="s">
        <v>716</v>
      </c>
      <c r="B49" s="43" t="s">
        <v>715</v>
      </c>
      <c r="C49" s="43" t="s">
        <v>47</v>
      </c>
      <c r="D49" s="5" t="s">
        <v>18</v>
      </c>
      <c r="F49" s="58">
        <v>46</v>
      </c>
      <c r="G49" s="58"/>
      <c r="H49" s="60">
        <v>33.25</v>
      </c>
      <c r="I49" s="58">
        <v>16</v>
      </c>
      <c r="J49" s="58"/>
    </row>
    <row r="50" spans="1:10" x14ac:dyDescent="0.2">
      <c r="A50" s="43" t="s">
        <v>623</v>
      </c>
      <c r="B50" s="43" t="s">
        <v>624</v>
      </c>
      <c r="C50" s="7" t="s">
        <v>58</v>
      </c>
      <c r="D50" s="7" t="s">
        <v>119</v>
      </c>
      <c r="F50" s="58">
        <v>47</v>
      </c>
      <c r="G50" s="58">
        <v>46</v>
      </c>
      <c r="H50" s="60">
        <v>33.409999999999997</v>
      </c>
      <c r="I50" s="58"/>
      <c r="J50" s="58"/>
    </row>
    <row r="51" spans="1:10" x14ac:dyDescent="0.2">
      <c r="A51" s="43" t="s">
        <v>625</v>
      </c>
      <c r="B51" s="43" t="s">
        <v>626</v>
      </c>
      <c r="C51" s="7" t="s">
        <v>47</v>
      </c>
      <c r="D51" s="7" t="s">
        <v>188</v>
      </c>
      <c r="F51" s="58">
        <v>48</v>
      </c>
      <c r="G51" s="58">
        <v>47</v>
      </c>
      <c r="H51" s="60">
        <v>33.42</v>
      </c>
      <c r="I51" s="58"/>
      <c r="J51" s="58"/>
    </row>
    <row r="52" spans="1:10" x14ac:dyDescent="0.2">
      <c r="A52" s="43" t="s">
        <v>335</v>
      </c>
      <c r="B52" s="43" t="s">
        <v>203</v>
      </c>
      <c r="C52" s="43" t="s">
        <v>58</v>
      </c>
      <c r="D52" s="7" t="s">
        <v>183</v>
      </c>
      <c r="F52" s="58">
        <v>49</v>
      </c>
      <c r="G52" s="58">
        <v>48</v>
      </c>
      <c r="H52" s="60">
        <v>33.44</v>
      </c>
      <c r="I52" s="58">
        <v>17</v>
      </c>
      <c r="J52" s="58"/>
    </row>
    <row r="53" spans="1:10" x14ac:dyDescent="0.2">
      <c r="A53" s="43" t="s">
        <v>315</v>
      </c>
      <c r="B53" s="43" t="s">
        <v>302</v>
      </c>
      <c r="C53" s="7" t="s">
        <v>47</v>
      </c>
      <c r="D53" s="7" t="s">
        <v>182</v>
      </c>
      <c r="F53" s="58">
        <v>50</v>
      </c>
      <c r="G53" s="58">
        <v>49</v>
      </c>
      <c r="H53" s="60">
        <v>33.49</v>
      </c>
      <c r="I53" s="58"/>
      <c r="J53" s="58"/>
    </row>
    <row r="54" spans="1:10" x14ac:dyDescent="0.2">
      <c r="A54" s="43" t="s">
        <v>321</v>
      </c>
      <c r="B54" s="43" t="s">
        <v>203</v>
      </c>
      <c r="C54" s="43" t="s">
        <v>59</v>
      </c>
      <c r="D54" s="7" t="s">
        <v>23</v>
      </c>
      <c r="F54" s="58">
        <v>51</v>
      </c>
      <c r="G54" s="58">
        <v>50</v>
      </c>
      <c r="H54" s="60">
        <v>33.5</v>
      </c>
      <c r="I54" s="58"/>
      <c r="J54" s="58"/>
    </row>
    <row r="55" spans="1:10" x14ac:dyDescent="0.2">
      <c r="A55" s="43" t="s">
        <v>256</v>
      </c>
      <c r="B55" s="43" t="s">
        <v>265</v>
      </c>
      <c r="C55" s="43" t="s">
        <v>58</v>
      </c>
      <c r="D55" s="7" t="s">
        <v>116</v>
      </c>
      <c r="F55" s="58">
        <v>52</v>
      </c>
      <c r="G55" s="58">
        <v>51</v>
      </c>
      <c r="H55" s="60">
        <v>33.51</v>
      </c>
      <c r="I55" s="58"/>
      <c r="J55" s="58"/>
    </row>
    <row r="56" spans="1:10" x14ac:dyDescent="0.2">
      <c r="A56" s="43" t="s">
        <v>627</v>
      </c>
      <c r="B56" s="43" t="s">
        <v>142</v>
      </c>
      <c r="C56" s="7" t="s">
        <v>47</v>
      </c>
      <c r="D56" s="7" t="s">
        <v>26</v>
      </c>
      <c r="F56" s="58">
        <v>53</v>
      </c>
      <c r="G56" s="58">
        <v>52</v>
      </c>
      <c r="H56" s="60">
        <v>33.549999999999997</v>
      </c>
      <c r="I56" s="58"/>
      <c r="J56" s="58"/>
    </row>
    <row r="57" spans="1:10" x14ac:dyDescent="0.2">
      <c r="A57" s="43" t="s">
        <v>122</v>
      </c>
      <c r="B57" s="43" t="s">
        <v>305</v>
      </c>
      <c r="C57" s="7" t="s">
        <v>47</v>
      </c>
      <c r="D57" s="7" t="s">
        <v>16</v>
      </c>
      <c r="F57" s="58">
        <v>54</v>
      </c>
      <c r="G57" s="58">
        <v>53</v>
      </c>
      <c r="H57" s="60">
        <v>33.56</v>
      </c>
      <c r="I57" s="58"/>
      <c r="J57" s="58">
        <v>9</v>
      </c>
    </row>
    <row r="58" spans="1:10" x14ac:dyDescent="0.2">
      <c r="A58" s="43" t="s">
        <v>628</v>
      </c>
      <c r="B58" s="43" t="s">
        <v>136</v>
      </c>
      <c r="C58" s="7" t="s">
        <v>47</v>
      </c>
      <c r="D58" s="7" t="s">
        <v>26</v>
      </c>
      <c r="F58" s="58">
        <v>55</v>
      </c>
      <c r="G58" s="58">
        <v>54</v>
      </c>
      <c r="H58" s="60">
        <v>33.57</v>
      </c>
      <c r="I58" s="58"/>
      <c r="J58" s="58"/>
    </row>
    <row r="59" spans="1:10" x14ac:dyDescent="0.2">
      <c r="A59" s="43" t="s">
        <v>166</v>
      </c>
      <c r="B59" s="43" t="s">
        <v>136</v>
      </c>
      <c r="C59" s="7" t="s">
        <v>47</v>
      </c>
      <c r="D59" s="7" t="s">
        <v>26</v>
      </c>
      <c r="F59" s="58">
        <v>56</v>
      </c>
      <c r="G59" s="58">
        <v>55</v>
      </c>
      <c r="H59" s="60">
        <v>33.58</v>
      </c>
      <c r="I59" s="58"/>
      <c r="J59" s="58"/>
    </row>
    <row r="60" spans="1:10" x14ac:dyDescent="0.2">
      <c r="A60" s="43" t="s">
        <v>629</v>
      </c>
      <c r="B60" s="43" t="s">
        <v>336</v>
      </c>
      <c r="C60" s="7" t="s">
        <v>47</v>
      </c>
      <c r="D60" s="7" t="s">
        <v>72</v>
      </c>
      <c r="F60" s="58">
        <v>57</v>
      </c>
      <c r="G60" s="58">
        <v>56</v>
      </c>
      <c r="H60" s="60">
        <v>34.15</v>
      </c>
      <c r="I60" s="58"/>
      <c r="J60" s="58"/>
    </row>
    <row r="61" spans="1:10" x14ac:dyDescent="0.2">
      <c r="A61" s="43" t="s">
        <v>630</v>
      </c>
      <c r="B61" s="43" t="s">
        <v>308</v>
      </c>
      <c r="C61" s="7" t="s">
        <v>340</v>
      </c>
      <c r="D61" s="7" t="s">
        <v>23</v>
      </c>
      <c r="F61" s="58">
        <v>58</v>
      </c>
      <c r="G61" s="58">
        <v>57</v>
      </c>
      <c r="H61" s="60">
        <v>34.159999999999997</v>
      </c>
      <c r="I61" s="58"/>
      <c r="J61" s="58"/>
    </row>
    <row r="62" spans="1:10" x14ac:dyDescent="0.2">
      <c r="A62" s="43" t="s">
        <v>323</v>
      </c>
      <c r="B62" s="43" t="s">
        <v>324</v>
      </c>
      <c r="C62" s="7" t="s">
        <v>59</v>
      </c>
      <c r="D62" s="7" t="s">
        <v>188</v>
      </c>
      <c r="F62" s="58">
        <v>59</v>
      </c>
      <c r="G62" s="58">
        <v>58</v>
      </c>
      <c r="H62" s="60">
        <v>34.369999999999997</v>
      </c>
      <c r="I62" s="58"/>
      <c r="J62" s="58"/>
    </row>
    <row r="63" spans="1:10" x14ac:dyDescent="0.2">
      <c r="A63" s="43" t="s">
        <v>254</v>
      </c>
      <c r="B63" s="43" t="s">
        <v>313</v>
      </c>
      <c r="C63" s="7" t="s">
        <v>58</v>
      </c>
      <c r="D63" s="7" t="s">
        <v>86</v>
      </c>
      <c r="F63" s="58">
        <v>60</v>
      </c>
      <c r="G63" s="58">
        <v>59</v>
      </c>
      <c r="H63" s="60">
        <v>34.380000000000003</v>
      </c>
      <c r="I63" s="58"/>
      <c r="J63" s="58"/>
    </row>
    <row r="64" spans="1:10" x14ac:dyDescent="0.2">
      <c r="A64" s="43" t="s">
        <v>117</v>
      </c>
      <c r="B64" s="43" t="s">
        <v>265</v>
      </c>
      <c r="C64" s="40" t="s">
        <v>58</v>
      </c>
      <c r="D64" s="7" t="s">
        <v>119</v>
      </c>
      <c r="F64" s="58">
        <v>61</v>
      </c>
      <c r="G64" s="58">
        <v>60</v>
      </c>
      <c r="H64" s="60">
        <v>34.4</v>
      </c>
      <c r="I64" s="58"/>
      <c r="J64" s="58"/>
    </row>
    <row r="65" spans="1:10" x14ac:dyDescent="0.2">
      <c r="A65" s="43" t="s">
        <v>228</v>
      </c>
      <c r="B65" s="43" t="s">
        <v>358</v>
      </c>
      <c r="C65" s="10" t="s">
        <v>47</v>
      </c>
      <c r="D65" s="7" t="s">
        <v>183</v>
      </c>
      <c r="F65" s="58">
        <v>62</v>
      </c>
      <c r="G65" s="58">
        <v>61</v>
      </c>
      <c r="H65" s="60">
        <v>34.43</v>
      </c>
      <c r="I65" s="58"/>
      <c r="J65" s="58"/>
    </row>
    <row r="66" spans="1:10" x14ac:dyDescent="0.2">
      <c r="A66" s="43" t="s">
        <v>631</v>
      </c>
      <c r="B66" s="43" t="s">
        <v>299</v>
      </c>
      <c r="C66" s="45" t="s">
        <v>47</v>
      </c>
      <c r="D66" s="7" t="s">
        <v>26</v>
      </c>
      <c r="F66" s="58">
        <v>63</v>
      </c>
      <c r="G66" s="58">
        <v>62</v>
      </c>
      <c r="H66" s="60">
        <v>34.520000000000003</v>
      </c>
      <c r="I66" s="58"/>
      <c r="J66" s="58"/>
    </row>
    <row r="67" spans="1:10" x14ac:dyDescent="0.2">
      <c r="A67" s="43" t="s">
        <v>326</v>
      </c>
      <c r="B67" s="43" t="s">
        <v>327</v>
      </c>
      <c r="C67" s="7" t="s">
        <v>57</v>
      </c>
      <c r="D67" s="7" t="s">
        <v>183</v>
      </c>
      <c r="F67" s="58">
        <v>64</v>
      </c>
      <c r="G67" s="58">
        <v>63</v>
      </c>
      <c r="H67" s="60">
        <v>34.549999999999997</v>
      </c>
      <c r="I67" s="58">
        <v>18</v>
      </c>
      <c r="J67" s="58"/>
    </row>
    <row r="68" spans="1:10" x14ac:dyDescent="0.2">
      <c r="A68" s="43" t="s">
        <v>632</v>
      </c>
      <c r="B68" s="43" t="s">
        <v>310</v>
      </c>
      <c r="C68" s="40" t="s">
        <v>57</v>
      </c>
      <c r="D68" s="7" t="s">
        <v>99</v>
      </c>
      <c r="F68" s="58">
        <v>65</v>
      </c>
      <c r="G68" s="58">
        <v>64</v>
      </c>
      <c r="H68" s="60">
        <v>35.01</v>
      </c>
      <c r="I68" s="58">
        <v>19</v>
      </c>
      <c r="J68" s="58"/>
    </row>
    <row r="69" spans="1:10" x14ac:dyDescent="0.2">
      <c r="A69" s="43" t="s">
        <v>381</v>
      </c>
      <c r="B69" s="43" t="s">
        <v>299</v>
      </c>
      <c r="C69" s="43" t="s">
        <v>47</v>
      </c>
      <c r="D69" s="7" t="s">
        <v>21</v>
      </c>
      <c r="F69" s="58">
        <v>66</v>
      </c>
      <c r="G69" s="58">
        <v>65</v>
      </c>
      <c r="H69" s="60">
        <v>35.03</v>
      </c>
      <c r="I69" s="58"/>
      <c r="J69" s="58"/>
    </row>
    <row r="70" spans="1:10" x14ac:dyDescent="0.2">
      <c r="A70" s="43" t="s">
        <v>633</v>
      </c>
      <c r="B70" s="43" t="s">
        <v>354</v>
      </c>
      <c r="C70" s="7" t="s">
        <v>47</v>
      </c>
      <c r="D70" s="7" t="s">
        <v>16</v>
      </c>
      <c r="F70" s="58">
        <v>67</v>
      </c>
      <c r="G70" s="58">
        <v>66</v>
      </c>
      <c r="H70" s="60">
        <v>35.159999999999997</v>
      </c>
      <c r="I70" s="58"/>
      <c r="J70" s="58"/>
    </row>
    <row r="71" spans="1:10" x14ac:dyDescent="0.2">
      <c r="A71" s="43" t="s">
        <v>634</v>
      </c>
      <c r="B71" s="43" t="s">
        <v>635</v>
      </c>
      <c r="C71" s="7" t="s">
        <v>58</v>
      </c>
      <c r="D71" s="7" t="s">
        <v>43</v>
      </c>
      <c r="F71" s="58">
        <v>68</v>
      </c>
      <c r="G71" s="58">
        <v>67</v>
      </c>
      <c r="H71" s="60">
        <v>35.17</v>
      </c>
      <c r="I71" s="58">
        <v>20</v>
      </c>
      <c r="J71" s="58"/>
    </row>
    <row r="72" spans="1:10" x14ac:dyDescent="0.2">
      <c r="A72" s="43" t="s">
        <v>636</v>
      </c>
      <c r="B72" s="43" t="s">
        <v>329</v>
      </c>
      <c r="C72" s="7" t="s">
        <v>47</v>
      </c>
      <c r="D72" s="7" t="s">
        <v>23</v>
      </c>
      <c r="F72" s="58">
        <v>69</v>
      </c>
      <c r="G72" s="58">
        <v>68</v>
      </c>
      <c r="H72" s="60">
        <v>35.18</v>
      </c>
      <c r="I72" s="58"/>
      <c r="J72" s="58"/>
    </row>
    <row r="73" spans="1:10" x14ac:dyDescent="0.2">
      <c r="A73" s="43" t="s">
        <v>342</v>
      </c>
      <c r="B73" s="43" t="s">
        <v>316</v>
      </c>
      <c r="C73" s="7" t="s">
        <v>60</v>
      </c>
      <c r="D73" s="7" t="s">
        <v>43</v>
      </c>
      <c r="F73" s="58">
        <v>70</v>
      </c>
      <c r="G73" s="58">
        <v>69</v>
      </c>
      <c r="H73" s="60">
        <v>35.22</v>
      </c>
      <c r="I73" s="58"/>
      <c r="J73" s="58"/>
    </row>
    <row r="74" spans="1:10" x14ac:dyDescent="0.2">
      <c r="A74" s="43" t="s">
        <v>637</v>
      </c>
      <c r="B74" s="43" t="s">
        <v>316</v>
      </c>
      <c r="C74" s="7" t="s">
        <v>340</v>
      </c>
      <c r="D74" s="7" t="s">
        <v>19</v>
      </c>
      <c r="F74" s="58">
        <v>71</v>
      </c>
      <c r="G74" s="58">
        <v>70</v>
      </c>
      <c r="H74" s="60">
        <v>35.26</v>
      </c>
      <c r="I74" s="58">
        <v>21</v>
      </c>
      <c r="J74" s="58"/>
    </row>
    <row r="75" spans="1:10" x14ac:dyDescent="0.2">
      <c r="A75" s="43" t="s">
        <v>638</v>
      </c>
      <c r="B75" s="43" t="s">
        <v>310</v>
      </c>
      <c r="C75" s="43" t="s">
        <v>47</v>
      </c>
      <c r="D75" s="7" t="s">
        <v>148</v>
      </c>
      <c r="F75" s="58">
        <v>72</v>
      </c>
      <c r="G75" s="58">
        <v>71</v>
      </c>
      <c r="H75" s="60">
        <v>35.299999999999997</v>
      </c>
      <c r="I75" s="58"/>
      <c r="J75" s="58"/>
    </row>
    <row r="76" spans="1:10" x14ac:dyDescent="0.2">
      <c r="A76" s="43" t="s">
        <v>717</v>
      </c>
      <c r="B76" s="43" t="s">
        <v>670</v>
      </c>
      <c r="C76" s="7" t="s">
        <v>58</v>
      </c>
      <c r="D76" s="7" t="s">
        <v>18</v>
      </c>
      <c r="F76" s="58">
        <v>73</v>
      </c>
      <c r="G76" s="58"/>
      <c r="H76" s="60">
        <v>35.31</v>
      </c>
      <c r="I76" s="58">
        <v>22</v>
      </c>
      <c r="J76" s="58"/>
    </row>
    <row r="77" spans="1:10" x14ac:dyDescent="0.2">
      <c r="A77" s="43" t="s">
        <v>639</v>
      </c>
      <c r="B77" s="43" t="s">
        <v>306</v>
      </c>
      <c r="C77" s="7" t="s">
        <v>58</v>
      </c>
      <c r="D77" s="7" t="s">
        <v>86</v>
      </c>
      <c r="F77" s="58">
        <v>74</v>
      </c>
      <c r="G77" s="58">
        <v>72</v>
      </c>
      <c r="H77" s="60">
        <v>35.39</v>
      </c>
      <c r="I77" s="58"/>
      <c r="J77" s="58"/>
    </row>
    <row r="78" spans="1:10" x14ac:dyDescent="0.2">
      <c r="A78" s="43" t="s">
        <v>337</v>
      </c>
      <c r="B78" s="43" t="s">
        <v>329</v>
      </c>
      <c r="C78" s="7" t="s">
        <v>340</v>
      </c>
      <c r="D78" s="7" t="s">
        <v>182</v>
      </c>
      <c r="F78" s="58">
        <v>75</v>
      </c>
      <c r="G78" s="58">
        <v>73</v>
      </c>
      <c r="H78" s="60">
        <v>35.4</v>
      </c>
      <c r="I78" s="58"/>
      <c r="J78" s="58"/>
    </row>
    <row r="79" spans="1:10" x14ac:dyDescent="0.2">
      <c r="A79" s="43" t="s">
        <v>332</v>
      </c>
      <c r="B79" s="43" t="s">
        <v>333</v>
      </c>
      <c r="C79" s="7" t="s">
        <v>57</v>
      </c>
      <c r="D79" s="7" t="s">
        <v>119</v>
      </c>
      <c r="F79" s="58">
        <v>76</v>
      </c>
      <c r="G79" s="58">
        <v>74</v>
      </c>
      <c r="H79" s="60">
        <v>35.43</v>
      </c>
      <c r="I79" s="58"/>
      <c r="J79" s="58"/>
    </row>
    <row r="80" spans="1:10" x14ac:dyDescent="0.2">
      <c r="A80" s="43" t="s">
        <v>355</v>
      </c>
      <c r="B80" s="43" t="s">
        <v>336</v>
      </c>
      <c r="C80" s="43" t="s">
        <v>60</v>
      </c>
      <c r="D80" s="7" t="s">
        <v>43</v>
      </c>
      <c r="F80" s="58">
        <v>77</v>
      </c>
      <c r="G80" s="58">
        <v>75</v>
      </c>
      <c r="H80" s="60">
        <v>35.479999999999997</v>
      </c>
      <c r="I80" s="58">
        <v>23</v>
      </c>
      <c r="J80" s="58"/>
    </row>
    <row r="81" spans="1:10" x14ac:dyDescent="0.2">
      <c r="A81" s="43" t="s">
        <v>672</v>
      </c>
      <c r="B81" s="43" t="s">
        <v>325</v>
      </c>
      <c r="C81" s="7" t="s">
        <v>59</v>
      </c>
      <c r="D81" s="7" t="s">
        <v>18</v>
      </c>
      <c r="F81" s="58">
        <v>78</v>
      </c>
      <c r="G81" s="58"/>
      <c r="H81" s="60">
        <v>35.520000000000003</v>
      </c>
      <c r="I81" s="58">
        <v>24</v>
      </c>
      <c r="J81" s="58"/>
    </row>
    <row r="82" spans="1:10" x14ac:dyDescent="0.2">
      <c r="A82" s="43" t="s">
        <v>718</v>
      </c>
      <c r="B82" s="43" t="s">
        <v>223</v>
      </c>
      <c r="C82" s="7" t="s">
        <v>57</v>
      </c>
      <c r="D82" s="7" t="s">
        <v>18</v>
      </c>
      <c r="F82" s="58">
        <v>79</v>
      </c>
      <c r="G82" s="58"/>
      <c r="H82" s="60">
        <v>36.21</v>
      </c>
      <c r="I82" s="58">
        <v>25</v>
      </c>
      <c r="J82" s="58"/>
    </row>
    <row r="83" spans="1:10" x14ac:dyDescent="0.2">
      <c r="A83" s="43" t="s">
        <v>362</v>
      </c>
      <c r="B83" s="43" t="s">
        <v>310</v>
      </c>
      <c r="C83" s="7" t="s">
        <v>58</v>
      </c>
      <c r="D83" s="7" t="s">
        <v>182</v>
      </c>
      <c r="F83" s="58">
        <v>80</v>
      </c>
      <c r="G83" s="58">
        <v>76</v>
      </c>
      <c r="H83" s="60">
        <v>35.5</v>
      </c>
      <c r="I83" s="58"/>
      <c r="J83" s="58"/>
    </row>
    <row r="84" spans="1:10" x14ac:dyDescent="0.2">
      <c r="A84" s="43" t="s">
        <v>503</v>
      </c>
      <c r="B84" s="43" t="s">
        <v>640</v>
      </c>
      <c r="C84" s="7" t="s">
        <v>47</v>
      </c>
      <c r="D84" s="7" t="s">
        <v>35</v>
      </c>
      <c r="F84" s="58">
        <v>81</v>
      </c>
      <c r="G84" s="58">
        <v>77</v>
      </c>
      <c r="H84" s="60">
        <v>35.54</v>
      </c>
      <c r="I84" s="58"/>
      <c r="J84" s="58"/>
    </row>
    <row r="85" spans="1:10" x14ac:dyDescent="0.2">
      <c r="A85" s="43" t="s">
        <v>230</v>
      </c>
      <c r="B85" s="43" t="s">
        <v>351</v>
      </c>
      <c r="C85" s="7" t="s">
        <v>57</v>
      </c>
      <c r="D85" s="7" t="s">
        <v>182</v>
      </c>
      <c r="F85" s="58">
        <v>82</v>
      </c>
      <c r="G85" s="58">
        <v>78</v>
      </c>
      <c r="H85" s="60">
        <v>35.58</v>
      </c>
      <c r="I85" s="58"/>
      <c r="J85" s="58"/>
    </row>
    <row r="86" spans="1:10" x14ac:dyDescent="0.2">
      <c r="A86" s="43" t="s">
        <v>641</v>
      </c>
      <c r="B86" s="43" t="s">
        <v>642</v>
      </c>
      <c r="C86" s="43" t="s">
        <v>47</v>
      </c>
      <c r="D86" s="7" t="s">
        <v>23</v>
      </c>
      <c r="F86" s="58">
        <v>83</v>
      </c>
      <c r="G86" s="58">
        <v>79</v>
      </c>
      <c r="H86" s="60">
        <v>36.020000000000003</v>
      </c>
      <c r="I86" s="58"/>
      <c r="J86" s="58"/>
    </row>
    <row r="87" spans="1:10" x14ac:dyDescent="0.2">
      <c r="A87" s="43" t="s">
        <v>540</v>
      </c>
      <c r="B87" s="43" t="s">
        <v>265</v>
      </c>
      <c r="C87" s="7" t="s">
        <v>47</v>
      </c>
      <c r="D87" s="7" t="s">
        <v>35</v>
      </c>
      <c r="F87" s="58">
        <v>84</v>
      </c>
      <c r="G87" s="58">
        <v>80</v>
      </c>
      <c r="H87" s="60">
        <v>36.049999999999997</v>
      </c>
      <c r="I87" s="58"/>
      <c r="J87" s="58"/>
    </row>
    <row r="88" spans="1:10" x14ac:dyDescent="0.2">
      <c r="A88" s="43" t="s">
        <v>374</v>
      </c>
      <c r="B88" s="43" t="s">
        <v>270</v>
      </c>
      <c r="C88" s="43" t="s">
        <v>47</v>
      </c>
      <c r="D88" s="7" t="s">
        <v>26</v>
      </c>
      <c r="F88" s="58">
        <v>85</v>
      </c>
      <c r="G88" s="58">
        <v>81</v>
      </c>
      <c r="H88" s="60">
        <v>36.17</v>
      </c>
      <c r="I88" s="58"/>
      <c r="J88" s="58"/>
    </row>
    <row r="89" spans="1:10" x14ac:dyDescent="0.2">
      <c r="A89" s="43" t="s">
        <v>643</v>
      </c>
      <c r="B89" s="43" t="s">
        <v>280</v>
      </c>
      <c r="C89" s="7" t="s">
        <v>57</v>
      </c>
      <c r="D89" s="7" t="s">
        <v>44</v>
      </c>
      <c r="F89" s="58">
        <v>86</v>
      </c>
      <c r="G89" s="58">
        <v>82</v>
      </c>
      <c r="H89" s="60">
        <v>36.22</v>
      </c>
      <c r="I89" s="58"/>
      <c r="J89" s="58"/>
    </row>
    <row r="90" spans="1:10" x14ac:dyDescent="0.2">
      <c r="A90" s="43" t="s">
        <v>338</v>
      </c>
      <c r="B90" s="43" t="s">
        <v>339</v>
      </c>
      <c r="C90" s="7" t="s">
        <v>340</v>
      </c>
      <c r="D90" s="7" t="s">
        <v>21</v>
      </c>
      <c r="F90" s="58">
        <v>87</v>
      </c>
      <c r="G90" s="58">
        <v>83</v>
      </c>
      <c r="H90" s="60">
        <v>36.229999999999997</v>
      </c>
      <c r="I90" s="58">
        <v>26</v>
      </c>
      <c r="J90" s="58"/>
    </row>
    <row r="91" spans="1:10" x14ac:dyDescent="0.2">
      <c r="A91" s="43" t="s">
        <v>644</v>
      </c>
      <c r="B91" s="43" t="s">
        <v>645</v>
      </c>
      <c r="C91" s="7" t="s">
        <v>47</v>
      </c>
      <c r="D91" s="7" t="s">
        <v>35</v>
      </c>
      <c r="F91" s="58">
        <v>88</v>
      </c>
      <c r="G91" s="58">
        <v>84</v>
      </c>
      <c r="H91" s="60">
        <v>36.25</v>
      </c>
      <c r="I91" s="58"/>
      <c r="J91" s="58"/>
    </row>
    <row r="92" spans="1:10" x14ac:dyDescent="0.2">
      <c r="A92" s="43" t="s">
        <v>567</v>
      </c>
      <c r="B92" s="43" t="s">
        <v>325</v>
      </c>
      <c r="C92" s="7" t="s">
        <v>57</v>
      </c>
      <c r="D92" s="7" t="s">
        <v>183</v>
      </c>
      <c r="F92" s="58">
        <v>89</v>
      </c>
      <c r="G92" s="58">
        <v>85</v>
      </c>
      <c r="H92" s="60">
        <v>36.32</v>
      </c>
      <c r="I92" s="58">
        <v>27</v>
      </c>
      <c r="J92" s="58"/>
    </row>
    <row r="93" spans="1:10" x14ac:dyDescent="0.2">
      <c r="A93" s="43" t="s">
        <v>646</v>
      </c>
      <c r="B93" s="43" t="s">
        <v>287</v>
      </c>
      <c r="C93" s="43" t="s">
        <v>47</v>
      </c>
      <c r="D93" s="7" t="s">
        <v>26</v>
      </c>
      <c r="F93" s="58">
        <v>90</v>
      </c>
      <c r="G93" s="58">
        <v>86</v>
      </c>
      <c r="H93" s="60">
        <v>36.380000000000003</v>
      </c>
      <c r="I93" s="58"/>
      <c r="J93" s="58"/>
    </row>
    <row r="94" spans="1:10" x14ac:dyDescent="0.2">
      <c r="A94" s="43" t="s">
        <v>505</v>
      </c>
      <c r="B94" s="43" t="s">
        <v>313</v>
      </c>
      <c r="C94" s="7" t="s">
        <v>340</v>
      </c>
      <c r="D94" s="7" t="s">
        <v>21</v>
      </c>
      <c r="F94" s="58">
        <v>91</v>
      </c>
      <c r="G94" s="58">
        <v>87</v>
      </c>
      <c r="H94" s="60">
        <v>36.42</v>
      </c>
      <c r="I94" s="58">
        <v>28</v>
      </c>
      <c r="J94" s="58"/>
    </row>
    <row r="95" spans="1:10" x14ac:dyDescent="0.2">
      <c r="A95" s="43" t="s">
        <v>647</v>
      </c>
      <c r="B95" s="43" t="s">
        <v>299</v>
      </c>
      <c r="C95" s="7" t="s">
        <v>47</v>
      </c>
      <c r="D95" s="7" t="s">
        <v>183</v>
      </c>
      <c r="F95" s="58">
        <v>92</v>
      </c>
      <c r="G95" s="58">
        <v>88</v>
      </c>
      <c r="H95" s="60">
        <v>36.5</v>
      </c>
      <c r="I95" s="58">
        <v>29</v>
      </c>
      <c r="J95" s="58"/>
    </row>
    <row r="96" spans="1:10" x14ac:dyDescent="0.2">
      <c r="A96" s="43" t="s">
        <v>353</v>
      </c>
      <c r="B96" s="43" t="s">
        <v>354</v>
      </c>
      <c r="C96" s="7" t="s">
        <v>57</v>
      </c>
      <c r="D96" s="7" t="s">
        <v>43</v>
      </c>
      <c r="F96" s="58">
        <v>93</v>
      </c>
      <c r="G96" s="58">
        <v>89</v>
      </c>
      <c r="H96" s="60">
        <v>36.51</v>
      </c>
      <c r="I96" s="58">
        <v>30</v>
      </c>
      <c r="J96" s="58"/>
    </row>
    <row r="97" spans="1:10" x14ac:dyDescent="0.2">
      <c r="A97" s="43" t="s">
        <v>648</v>
      </c>
      <c r="B97" s="43" t="s">
        <v>363</v>
      </c>
      <c r="C97" s="7" t="s">
        <v>47</v>
      </c>
      <c r="D97" s="7" t="s">
        <v>99</v>
      </c>
      <c r="F97" s="58">
        <v>94</v>
      </c>
      <c r="G97" s="58">
        <v>90</v>
      </c>
      <c r="H97" s="60">
        <v>36.520000000000003</v>
      </c>
      <c r="I97" s="58">
        <v>31</v>
      </c>
      <c r="J97" s="58"/>
    </row>
    <row r="98" spans="1:10" x14ac:dyDescent="0.2">
      <c r="A98" s="43" t="s">
        <v>649</v>
      </c>
      <c r="B98" s="43" t="s">
        <v>329</v>
      </c>
      <c r="C98" s="7" t="s">
        <v>57</v>
      </c>
      <c r="D98" s="7" t="s">
        <v>23</v>
      </c>
      <c r="F98" s="58">
        <v>95</v>
      </c>
      <c r="G98" s="58">
        <v>91</v>
      </c>
      <c r="H98" s="60">
        <v>36.54</v>
      </c>
      <c r="I98" s="58"/>
      <c r="J98" s="58"/>
    </row>
    <row r="99" spans="1:10" x14ac:dyDescent="0.2">
      <c r="A99" s="43" t="s">
        <v>650</v>
      </c>
      <c r="B99" s="43" t="s">
        <v>336</v>
      </c>
      <c r="C99" s="7" t="s">
        <v>340</v>
      </c>
      <c r="D99" s="7" t="s">
        <v>148</v>
      </c>
      <c r="F99" s="58">
        <v>96</v>
      </c>
      <c r="G99" s="58">
        <v>92</v>
      </c>
      <c r="H99" s="60">
        <v>36.58</v>
      </c>
      <c r="I99" s="58">
        <v>32</v>
      </c>
      <c r="J99" s="58"/>
    </row>
    <row r="100" spans="1:10" x14ac:dyDescent="0.2">
      <c r="A100" s="43" t="s">
        <v>651</v>
      </c>
      <c r="B100" s="43" t="s">
        <v>652</v>
      </c>
      <c r="C100" s="7" t="s">
        <v>60</v>
      </c>
      <c r="D100" s="7" t="s">
        <v>27</v>
      </c>
      <c r="F100" s="58">
        <v>97</v>
      </c>
      <c r="G100" s="58">
        <v>93</v>
      </c>
      <c r="H100" s="60">
        <v>36.590000000000003</v>
      </c>
      <c r="I100" s="58">
        <v>33</v>
      </c>
      <c r="J100" s="58"/>
    </row>
    <row r="101" spans="1:10" x14ac:dyDescent="0.2">
      <c r="A101" s="43" t="s">
        <v>352</v>
      </c>
      <c r="B101" s="43" t="s">
        <v>257</v>
      </c>
      <c r="C101" s="7" t="s">
        <v>47</v>
      </c>
      <c r="D101" s="7" t="s">
        <v>99</v>
      </c>
      <c r="F101" s="58">
        <v>98</v>
      </c>
      <c r="G101" s="58">
        <v>94</v>
      </c>
      <c r="H101" s="60">
        <v>37.020000000000003</v>
      </c>
      <c r="I101" s="58">
        <v>34</v>
      </c>
      <c r="J101" s="58"/>
    </row>
    <row r="102" spans="1:10" x14ac:dyDescent="0.2">
      <c r="A102" s="43" t="s">
        <v>98</v>
      </c>
      <c r="B102" s="43" t="s">
        <v>247</v>
      </c>
      <c r="C102" s="7" t="s">
        <v>47</v>
      </c>
      <c r="D102" s="7" t="s">
        <v>26</v>
      </c>
      <c r="F102" s="58">
        <v>99</v>
      </c>
      <c r="G102" s="58">
        <v>95</v>
      </c>
      <c r="H102" s="60">
        <v>37.14</v>
      </c>
      <c r="I102" s="58"/>
      <c r="J102" s="58"/>
    </row>
    <row r="103" spans="1:10" x14ac:dyDescent="0.2">
      <c r="A103" s="43" t="s">
        <v>217</v>
      </c>
      <c r="B103" s="43" t="s">
        <v>330</v>
      </c>
      <c r="C103" s="7" t="s">
        <v>47</v>
      </c>
      <c r="D103" s="7" t="s">
        <v>35</v>
      </c>
      <c r="F103" s="58">
        <v>100</v>
      </c>
      <c r="G103" s="58">
        <v>96</v>
      </c>
      <c r="H103" s="60">
        <v>37.159999999999997</v>
      </c>
      <c r="I103" s="58"/>
      <c r="J103" s="58"/>
    </row>
    <row r="104" spans="1:10" x14ac:dyDescent="0.2">
      <c r="A104" s="43" t="s">
        <v>372</v>
      </c>
      <c r="B104" s="43" t="s">
        <v>373</v>
      </c>
      <c r="C104" s="7" t="s">
        <v>57</v>
      </c>
      <c r="D104" s="7" t="s">
        <v>40</v>
      </c>
      <c r="F104" s="58">
        <v>101</v>
      </c>
      <c r="G104" s="58">
        <v>97</v>
      </c>
      <c r="H104" s="60">
        <v>37.200000000000003</v>
      </c>
      <c r="I104" s="58">
        <v>35</v>
      </c>
      <c r="J104" s="58"/>
    </row>
    <row r="105" spans="1:10" x14ac:dyDescent="0.2">
      <c r="A105" s="43" t="s">
        <v>719</v>
      </c>
      <c r="B105" s="43" t="s">
        <v>283</v>
      </c>
      <c r="C105" s="7" t="s">
        <v>57</v>
      </c>
      <c r="D105" s="7" t="s">
        <v>18</v>
      </c>
      <c r="F105" s="58">
        <v>102</v>
      </c>
      <c r="G105" s="58"/>
      <c r="H105" s="60">
        <v>37.21</v>
      </c>
      <c r="I105" s="58">
        <v>36</v>
      </c>
      <c r="J105" s="58"/>
    </row>
    <row r="106" spans="1:10" x14ac:dyDescent="0.2">
      <c r="A106" s="43" t="s">
        <v>359</v>
      </c>
      <c r="B106" s="43" t="s">
        <v>267</v>
      </c>
      <c r="C106" s="7" t="s">
        <v>57</v>
      </c>
      <c r="D106" s="7" t="s">
        <v>183</v>
      </c>
      <c r="F106" s="58">
        <v>103</v>
      </c>
      <c r="G106" s="58">
        <v>98</v>
      </c>
      <c r="H106" s="60">
        <v>37.22</v>
      </c>
      <c r="I106" s="58">
        <v>37</v>
      </c>
      <c r="J106" s="58"/>
    </row>
    <row r="107" spans="1:10" x14ac:dyDescent="0.2">
      <c r="A107" s="43" t="s">
        <v>653</v>
      </c>
      <c r="B107" s="43" t="s">
        <v>654</v>
      </c>
      <c r="C107" s="7" t="s">
        <v>59</v>
      </c>
      <c r="D107" s="7" t="s">
        <v>35</v>
      </c>
      <c r="F107" s="58">
        <v>104</v>
      </c>
      <c r="G107" s="58">
        <v>99</v>
      </c>
      <c r="H107" s="60">
        <v>37.26</v>
      </c>
      <c r="I107" s="58"/>
      <c r="J107" s="58"/>
    </row>
    <row r="108" spans="1:10" x14ac:dyDescent="0.2">
      <c r="A108" s="43" t="s">
        <v>655</v>
      </c>
      <c r="B108" s="43" t="s">
        <v>136</v>
      </c>
      <c r="C108" s="7" t="s">
        <v>47</v>
      </c>
      <c r="D108" s="7" t="s">
        <v>23</v>
      </c>
      <c r="F108" s="58">
        <v>105</v>
      </c>
      <c r="G108" s="58">
        <v>100</v>
      </c>
      <c r="H108" s="60">
        <v>37.299999999999997</v>
      </c>
      <c r="I108" s="58"/>
      <c r="J108" s="58"/>
    </row>
    <row r="109" spans="1:10" x14ac:dyDescent="0.2">
      <c r="A109" s="43" t="s">
        <v>346</v>
      </c>
      <c r="B109" s="43" t="s">
        <v>299</v>
      </c>
      <c r="C109" s="7" t="s">
        <v>47</v>
      </c>
      <c r="D109" s="7" t="s">
        <v>27</v>
      </c>
      <c r="F109" s="58">
        <v>106</v>
      </c>
      <c r="G109" s="58">
        <v>101</v>
      </c>
      <c r="H109" s="60">
        <v>37.32</v>
      </c>
      <c r="I109" s="58">
        <v>38</v>
      </c>
      <c r="J109" s="58"/>
    </row>
    <row r="110" spans="1:10" x14ac:dyDescent="0.2">
      <c r="A110" s="43" t="s">
        <v>347</v>
      </c>
      <c r="B110" s="43" t="s">
        <v>656</v>
      </c>
      <c r="C110" s="7" t="s">
        <v>47</v>
      </c>
      <c r="D110" s="43" t="s">
        <v>23</v>
      </c>
      <c r="F110" s="58">
        <v>107</v>
      </c>
      <c r="G110" s="58">
        <v>102</v>
      </c>
      <c r="H110" s="60">
        <v>37.33</v>
      </c>
      <c r="I110" s="58"/>
      <c r="J110" s="58"/>
    </row>
    <row r="111" spans="1:10" x14ac:dyDescent="0.2">
      <c r="A111" s="43" t="s">
        <v>657</v>
      </c>
      <c r="B111" s="43" t="s">
        <v>658</v>
      </c>
      <c r="C111" s="43" t="s">
        <v>47</v>
      </c>
      <c r="D111" s="7" t="s">
        <v>44</v>
      </c>
      <c r="F111" s="58">
        <v>108</v>
      </c>
      <c r="G111" s="58">
        <v>103</v>
      </c>
      <c r="H111" s="60">
        <v>37.340000000000003</v>
      </c>
      <c r="I111" s="58">
        <v>39</v>
      </c>
      <c r="J111" s="58"/>
    </row>
    <row r="112" spans="1:10" x14ac:dyDescent="0.2">
      <c r="A112" s="43" t="s">
        <v>343</v>
      </c>
      <c r="B112" s="43" t="s">
        <v>265</v>
      </c>
      <c r="C112" s="7" t="s">
        <v>47</v>
      </c>
      <c r="D112" s="7" t="s">
        <v>43</v>
      </c>
      <c r="F112" s="58">
        <v>109</v>
      </c>
      <c r="G112" s="58">
        <v>104</v>
      </c>
      <c r="H112" s="60">
        <v>37.4</v>
      </c>
      <c r="I112" s="58">
        <v>40</v>
      </c>
      <c r="J112" s="58"/>
    </row>
    <row r="113" spans="1:11" x14ac:dyDescent="0.2">
      <c r="A113" s="43" t="s">
        <v>659</v>
      </c>
      <c r="B113" s="43" t="s">
        <v>660</v>
      </c>
      <c r="C113" s="7" t="s">
        <v>47</v>
      </c>
      <c r="D113" s="7" t="s">
        <v>26</v>
      </c>
      <c r="F113" s="58">
        <v>110</v>
      </c>
      <c r="G113" s="58">
        <v>105</v>
      </c>
      <c r="H113" s="60">
        <v>37.5</v>
      </c>
      <c r="I113" s="58"/>
      <c r="J113" s="58"/>
    </row>
    <row r="114" spans="1:11" x14ac:dyDescent="0.2">
      <c r="A114" s="43" t="s">
        <v>303</v>
      </c>
      <c r="B114" s="43" t="s">
        <v>304</v>
      </c>
      <c r="C114" s="7" t="s">
        <v>47</v>
      </c>
      <c r="D114" s="7" t="s">
        <v>23</v>
      </c>
      <c r="F114" s="58">
        <v>111</v>
      </c>
      <c r="G114" s="58">
        <v>106</v>
      </c>
      <c r="H114" s="60">
        <v>37.520000000000003</v>
      </c>
      <c r="I114" s="58"/>
      <c r="J114" s="58"/>
      <c r="K114" s="62"/>
    </row>
    <row r="115" spans="1:11" x14ac:dyDescent="0.2">
      <c r="A115" s="43" t="s">
        <v>661</v>
      </c>
      <c r="B115" s="43" t="s">
        <v>662</v>
      </c>
      <c r="C115" s="7" t="s">
        <v>59</v>
      </c>
      <c r="D115" s="7" t="s">
        <v>17</v>
      </c>
      <c r="F115" s="58">
        <v>112</v>
      </c>
      <c r="G115" s="58">
        <v>107</v>
      </c>
      <c r="H115" s="60">
        <v>37.57</v>
      </c>
      <c r="I115" s="58">
        <v>41</v>
      </c>
      <c r="J115" s="58"/>
    </row>
    <row r="116" spans="1:11" x14ac:dyDescent="0.2">
      <c r="A116" s="43" t="s">
        <v>663</v>
      </c>
      <c r="B116" s="43" t="s">
        <v>300</v>
      </c>
      <c r="C116" s="7" t="s">
        <v>58</v>
      </c>
      <c r="D116" s="7" t="s">
        <v>23</v>
      </c>
      <c r="F116" s="58">
        <v>113</v>
      </c>
      <c r="G116" s="58">
        <v>108</v>
      </c>
      <c r="H116" s="60">
        <v>38.020000000000003</v>
      </c>
      <c r="I116" s="58"/>
      <c r="J116" s="58"/>
    </row>
    <row r="117" spans="1:11" x14ac:dyDescent="0.2">
      <c r="A117" s="43" t="s">
        <v>371</v>
      </c>
      <c r="B117" s="43" t="s">
        <v>265</v>
      </c>
      <c r="C117" s="7" t="s">
        <v>57</v>
      </c>
      <c r="D117" s="7" t="s">
        <v>148</v>
      </c>
      <c r="F117" s="58">
        <v>114</v>
      </c>
      <c r="G117" s="58">
        <v>109</v>
      </c>
      <c r="H117" s="60">
        <v>38.1</v>
      </c>
      <c r="I117" s="58"/>
      <c r="J117" s="58"/>
    </row>
    <row r="118" spans="1:11" x14ac:dyDescent="0.2">
      <c r="A118" s="43" t="s">
        <v>538</v>
      </c>
      <c r="B118" s="43" t="s">
        <v>265</v>
      </c>
      <c r="C118" s="7" t="s">
        <v>47</v>
      </c>
      <c r="D118" s="7" t="s">
        <v>215</v>
      </c>
      <c r="F118" s="58">
        <v>115</v>
      </c>
      <c r="G118" s="58">
        <v>110</v>
      </c>
      <c r="H118" s="60">
        <v>38.22</v>
      </c>
      <c r="I118" s="58"/>
      <c r="J118" s="58"/>
    </row>
    <row r="119" spans="1:11" x14ac:dyDescent="0.2">
      <c r="A119" s="43" t="s">
        <v>212</v>
      </c>
      <c r="B119" s="43" t="s">
        <v>357</v>
      </c>
      <c r="C119" s="7" t="s">
        <v>58</v>
      </c>
      <c r="D119" s="7" t="s">
        <v>40</v>
      </c>
      <c r="F119" s="58">
        <v>116</v>
      </c>
      <c r="G119" s="58">
        <v>111</v>
      </c>
      <c r="H119" s="60">
        <v>38.24</v>
      </c>
      <c r="I119" s="58">
        <v>42</v>
      </c>
      <c r="J119" s="58"/>
    </row>
    <row r="120" spans="1:11" x14ac:dyDescent="0.2">
      <c r="A120" s="43" t="s">
        <v>633</v>
      </c>
      <c r="B120" s="43" t="s">
        <v>252</v>
      </c>
      <c r="C120" s="7" t="s">
        <v>47</v>
      </c>
      <c r="D120" s="7" t="s">
        <v>72</v>
      </c>
      <c r="F120" s="58">
        <v>117</v>
      </c>
      <c r="G120" s="58">
        <v>112</v>
      </c>
      <c r="H120" s="60">
        <v>38.32</v>
      </c>
      <c r="I120" s="58">
        <v>43</v>
      </c>
      <c r="J120" s="58"/>
    </row>
    <row r="121" spans="1:11" x14ac:dyDescent="0.2">
      <c r="A121" s="43" t="s">
        <v>238</v>
      </c>
      <c r="B121" s="43" t="s">
        <v>203</v>
      </c>
      <c r="C121" s="7" t="s">
        <v>340</v>
      </c>
      <c r="D121" s="7" t="s">
        <v>183</v>
      </c>
      <c r="F121" s="58">
        <v>118</v>
      </c>
      <c r="G121" s="58">
        <v>113</v>
      </c>
      <c r="H121" s="60">
        <v>38.33</v>
      </c>
      <c r="I121" s="58"/>
      <c r="J121" s="58"/>
    </row>
    <row r="122" spans="1:11" x14ac:dyDescent="0.2">
      <c r="A122" s="43" t="s">
        <v>664</v>
      </c>
      <c r="B122" s="43" t="s">
        <v>357</v>
      </c>
      <c r="C122" s="7" t="s">
        <v>60</v>
      </c>
      <c r="D122" s="7" t="s">
        <v>72</v>
      </c>
      <c r="F122" s="58">
        <v>119</v>
      </c>
      <c r="G122" s="58">
        <v>114</v>
      </c>
      <c r="H122" s="60">
        <v>38.36</v>
      </c>
      <c r="I122" s="58">
        <v>44</v>
      </c>
      <c r="J122" s="58"/>
    </row>
    <row r="123" spans="1:11" x14ac:dyDescent="0.2">
      <c r="A123" s="43" t="s">
        <v>364</v>
      </c>
      <c r="B123" s="43" t="s">
        <v>330</v>
      </c>
      <c r="C123" s="7" t="s">
        <v>58</v>
      </c>
      <c r="D123" s="7" t="s">
        <v>21</v>
      </c>
      <c r="F123" s="58">
        <v>120</v>
      </c>
      <c r="G123" s="58">
        <v>115</v>
      </c>
      <c r="H123" s="60">
        <v>38.4</v>
      </c>
      <c r="I123" s="58">
        <v>45</v>
      </c>
      <c r="J123" s="58"/>
    </row>
    <row r="124" spans="1:11" x14ac:dyDescent="0.2">
      <c r="A124" s="43" t="s">
        <v>378</v>
      </c>
      <c r="B124" s="43" t="s">
        <v>271</v>
      </c>
      <c r="C124" s="7" t="s">
        <v>57</v>
      </c>
      <c r="D124" s="7" t="s">
        <v>148</v>
      </c>
      <c r="F124" s="58">
        <v>121</v>
      </c>
      <c r="G124" s="58">
        <v>116</v>
      </c>
      <c r="H124" s="60">
        <v>38.43</v>
      </c>
      <c r="I124" s="58"/>
      <c r="J124" s="58"/>
    </row>
    <row r="125" spans="1:11" x14ac:dyDescent="0.2">
      <c r="A125" s="43" t="s">
        <v>120</v>
      </c>
      <c r="B125" s="43" t="s">
        <v>665</v>
      </c>
      <c r="C125" s="7" t="s">
        <v>47</v>
      </c>
      <c r="D125" s="7" t="s">
        <v>26</v>
      </c>
      <c r="F125" s="58">
        <v>122</v>
      </c>
      <c r="G125" s="58">
        <v>117</v>
      </c>
      <c r="H125" s="60">
        <v>38.450000000000003</v>
      </c>
      <c r="I125" s="58"/>
      <c r="J125" s="58"/>
    </row>
    <row r="126" spans="1:11" x14ac:dyDescent="0.2">
      <c r="A126" s="43" t="s">
        <v>666</v>
      </c>
      <c r="B126" s="43" t="s">
        <v>267</v>
      </c>
      <c r="C126" s="7" t="s">
        <v>47</v>
      </c>
      <c r="D126" s="7" t="s">
        <v>148</v>
      </c>
      <c r="F126" s="58">
        <v>123</v>
      </c>
      <c r="G126" s="58">
        <v>118</v>
      </c>
      <c r="H126" s="60">
        <v>38.479999999999997</v>
      </c>
      <c r="I126" s="58"/>
      <c r="J126" s="58"/>
    </row>
    <row r="127" spans="1:11" x14ac:dyDescent="0.2">
      <c r="A127" s="43" t="s">
        <v>667</v>
      </c>
      <c r="B127" s="43" t="s">
        <v>668</v>
      </c>
      <c r="C127" s="7" t="s">
        <v>58</v>
      </c>
      <c r="D127" s="7" t="s">
        <v>17</v>
      </c>
      <c r="F127" s="58">
        <v>124</v>
      </c>
      <c r="G127" s="58">
        <v>119</v>
      </c>
      <c r="H127" s="60">
        <v>38.520000000000003</v>
      </c>
      <c r="I127" s="58">
        <v>46</v>
      </c>
      <c r="J127" s="58"/>
    </row>
    <row r="128" spans="1:11" x14ac:dyDescent="0.2">
      <c r="A128" s="43" t="s">
        <v>368</v>
      </c>
      <c r="B128" s="43" t="s">
        <v>329</v>
      </c>
      <c r="C128" s="7" t="s">
        <v>369</v>
      </c>
      <c r="D128" s="7" t="s">
        <v>19</v>
      </c>
      <c r="F128" s="58">
        <v>125</v>
      </c>
      <c r="G128" s="58">
        <v>120</v>
      </c>
      <c r="H128" s="60">
        <v>38.549999999999997</v>
      </c>
      <c r="I128" s="58">
        <v>47</v>
      </c>
      <c r="J128" s="58"/>
    </row>
    <row r="129" spans="1:10" x14ac:dyDescent="0.2">
      <c r="A129" s="43" t="s">
        <v>669</v>
      </c>
      <c r="B129" s="43" t="s">
        <v>670</v>
      </c>
      <c r="C129" s="7" t="s">
        <v>340</v>
      </c>
      <c r="D129" s="7" t="s">
        <v>148</v>
      </c>
      <c r="F129" s="58">
        <v>126</v>
      </c>
      <c r="G129" s="58">
        <v>121</v>
      </c>
      <c r="H129" s="60">
        <v>38.57</v>
      </c>
      <c r="I129" s="58"/>
      <c r="J129" s="58"/>
    </row>
    <row r="130" spans="1:10" x14ac:dyDescent="0.2">
      <c r="A130" s="43" t="s">
        <v>360</v>
      </c>
      <c r="B130" s="43" t="s">
        <v>179</v>
      </c>
      <c r="C130" s="43" t="s">
        <v>59</v>
      </c>
      <c r="D130" s="7" t="s">
        <v>40</v>
      </c>
      <c r="F130" s="58">
        <v>127</v>
      </c>
      <c r="G130" s="58">
        <v>122</v>
      </c>
      <c r="H130" s="60">
        <v>39.04</v>
      </c>
      <c r="I130" s="58">
        <v>48</v>
      </c>
      <c r="J130" s="58"/>
    </row>
    <row r="131" spans="1:10" x14ac:dyDescent="0.2">
      <c r="A131" s="43" t="s">
        <v>370</v>
      </c>
      <c r="B131" s="43" t="s">
        <v>671</v>
      </c>
      <c r="C131" s="7" t="s">
        <v>58</v>
      </c>
      <c r="D131" s="7" t="s">
        <v>27</v>
      </c>
      <c r="F131" s="58">
        <v>128</v>
      </c>
      <c r="G131" s="58">
        <v>123</v>
      </c>
      <c r="H131" s="60">
        <v>39.08</v>
      </c>
      <c r="I131" s="58"/>
      <c r="J131" s="58"/>
    </row>
    <row r="132" spans="1:10" x14ac:dyDescent="0.2">
      <c r="A132" s="43" t="s">
        <v>672</v>
      </c>
      <c r="B132" s="43" t="s">
        <v>339</v>
      </c>
      <c r="C132" s="43" t="s">
        <v>58</v>
      </c>
      <c r="D132" s="7" t="s">
        <v>148</v>
      </c>
      <c r="F132" s="58">
        <v>129</v>
      </c>
      <c r="G132" s="58">
        <v>124</v>
      </c>
      <c r="H132" s="60">
        <v>39.130000000000003</v>
      </c>
      <c r="I132" s="58"/>
      <c r="J132" s="58"/>
    </row>
    <row r="133" spans="1:10" x14ac:dyDescent="0.2">
      <c r="A133" s="43" t="s">
        <v>201</v>
      </c>
      <c r="B133" s="43" t="s">
        <v>357</v>
      </c>
      <c r="C133" s="7" t="s">
        <v>60</v>
      </c>
      <c r="D133" s="7" t="s">
        <v>72</v>
      </c>
      <c r="F133" s="58">
        <v>130</v>
      </c>
      <c r="G133" s="58">
        <v>125</v>
      </c>
      <c r="H133" s="60">
        <v>39.33</v>
      </c>
      <c r="I133" s="58"/>
      <c r="J133" s="58"/>
    </row>
    <row r="134" spans="1:10" x14ac:dyDescent="0.2">
      <c r="A134" s="43" t="s">
        <v>673</v>
      </c>
      <c r="B134" s="43" t="s">
        <v>674</v>
      </c>
      <c r="C134" s="7" t="s">
        <v>47</v>
      </c>
      <c r="D134" s="7" t="s">
        <v>23</v>
      </c>
      <c r="F134" s="58">
        <v>131</v>
      </c>
      <c r="G134" s="58">
        <v>126</v>
      </c>
      <c r="H134" s="60">
        <v>39.340000000000003</v>
      </c>
      <c r="I134" s="58"/>
      <c r="J134" s="58"/>
    </row>
    <row r="135" spans="1:10" x14ac:dyDescent="0.2">
      <c r="A135" s="43" t="s">
        <v>375</v>
      </c>
      <c r="B135" s="43" t="s">
        <v>376</v>
      </c>
      <c r="C135" s="7" t="s">
        <v>60</v>
      </c>
      <c r="D135" s="7" t="s">
        <v>17</v>
      </c>
      <c r="F135" s="58">
        <v>132</v>
      </c>
      <c r="G135" s="58">
        <v>127</v>
      </c>
      <c r="H135" s="60">
        <v>39.47</v>
      </c>
      <c r="I135" s="58">
        <v>49</v>
      </c>
      <c r="J135" s="58"/>
    </row>
    <row r="136" spans="1:10" x14ac:dyDescent="0.2">
      <c r="A136" s="7" t="s">
        <v>675</v>
      </c>
      <c r="B136" s="7" t="s">
        <v>327</v>
      </c>
      <c r="C136" s="7" t="s">
        <v>340</v>
      </c>
      <c r="D136" s="7" t="s">
        <v>35</v>
      </c>
      <c r="F136" s="58">
        <v>133</v>
      </c>
      <c r="G136" s="58">
        <v>128</v>
      </c>
      <c r="H136" s="60">
        <v>39.49</v>
      </c>
      <c r="I136" s="58"/>
      <c r="J136" s="58"/>
    </row>
    <row r="137" spans="1:10" x14ac:dyDescent="0.2">
      <c r="A137" s="7" t="s">
        <v>676</v>
      </c>
      <c r="B137" s="7" t="s">
        <v>313</v>
      </c>
      <c r="C137" s="7" t="s">
        <v>47</v>
      </c>
      <c r="D137" s="7" t="s">
        <v>148</v>
      </c>
      <c r="F137" s="58">
        <v>134</v>
      </c>
      <c r="G137" s="58">
        <v>129</v>
      </c>
      <c r="H137" s="60">
        <v>39.51</v>
      </c>
      <c r="I137" s="58"/>
      <c r="J137" s="58"/>
    </row>
    <row r="138" spans="1:10" x14ac:dyDescent="0.2">
      <c r="A138" s="7" t="s">
        <v>493</v>
      </c>
      <c r="B138" s="7" t="s">
        <v>306</v>
      </c>
      <c r="C138" s="7" t="s">
        <v>58</v>
      </c>
      <c r="D138" s="7" t="s">
        <v>43</v>
      </c>
      <c r="F138" s="58">
        <v>135</v>
      </c>
      <c r="G138" s="58">
        <v>130</v>
      </c>
      <c r="H138" s="60">
        <v>39.520000000000003</v>
      </c>
      <c r="I138" s="58">
        <v>50</v>
      </c>
      <c r="J138" s="58"/>
    </row>
    <row r="139" spans="1:10" x14ac:dyDescent="0.2">
      <c r="A139" s="7" t="s">
        <v>315</v>
      </c>
      <c r="B139" s="7" t="s">
        <v>383</v>
      </c>
      <c r="C139" s="7" t="s">
        <v>59</v>
      </c>
      <c r="D139" s="7" t="s">
        <v>72</v>
      </c>
      <c r="F139" s="58">
        <v>136</v>
      </c>
      <c r="G139" s="58">
        <v>131</v>
      </c>
      <c r="H139" s="60">
        <v>39.549999999999997</v>
      </c>
      <c r="I139" s="58"/>
      <c r="J139" s="58"/>
    </row>
    <row r="140" spans="1:10" x14ac:dyDescent="0.2">
      <c r="A140" s="7" t="s">
        <v>677</v>
      </c>
      <c r="B140" s="7" t="s">
        <v>379</v>
      </c>
      <c r="C140" s="7" t="s">
        <v>340</v>
      </c>
      <c r="D140" s="7" t="s">
        <v>148</v>
      </c>
      <c r="F140" s="58">
        <v>137</v>
      </c>
      <c r="G140" s="58">
        <v>132</v>
      </c>
      <c r="H140" s="60">
        <v>40.049999999999997</v>
      </c>
      <c r="I140" s="58"/>
      <c r="J140" s="58"/>
    </row>
    <row r="141" spans="1:10" x14ac:dyDescent="0.2">
      <c r="A141" s="7" t="s">
        <v>365</v>
      </c>
      <c r="B141" s="7" t="s">
        <v>255</v>
      </c>
      <c r="C141" s="7" t="s">
        <v>47</v>
      </c>
      <c r="D141" s="7" t="s">
        <v>366</v>
      </c>
      <c r="F141" s="58">
        <v>138</v>
      </c>
      <c r="G141" s="58">
        <v>133</v>
      </c>
      <c r="H141" s="60">
        <v>40.07</v>
      </c>
      <c r="I141" s="58"/>
      <c r="J141" s="58"/>
    </row>
    <row r="142" spans="1:10" x14ac:dyDescent="0.2">
      <c r="A142" s="7" t="s">
        <v>678</v>
      </c>
      <c r="B142" s="7" t="s">
        <v>344</v>
      </c>
      <c r="C142" s="7" t="s">
        <v>47</v>
      </c>
      <c r="D142" s="7" t="s">
        <v>85</v>
      </c>
      <c r="F142" s="58">
        <v>139</v>
      </c>
      <c r="G142" s="58">
        <v>134</v>
      </c>
      <c r="H142" s="60">
        <v>40.14</v>
      </c>
      <c r="I142" s="58">
        <v>51</v>
      </c>
      <c r="J142" s="58"/>
    </row>
    <row r="143" spans="1:10" x14ac:dyDescent="0.2">
      <c r="A143" s="7" t="s">
        <v>269</v>
      </c>
      <c r="B143" s="7" t="s">
        <v>330</v>
      </c>
      <c r="C143" s="7" t="s">
        <v>340</v>
      </c>
      <c r="D143" s="7" t="s">
        <v>43</v>
      </c>
      <c r="F143" s="58">
        <v>140</v>
      </c>
      <c r="G143" s="58">
        <v>135</v>
      </c>
      <c r="H143" s="60">
        <v>40.229999999999997</v>
      </c>
      <c r="I143" s="58"/>
      <c r="J143" s="58"/>
    </row>
    <row r="144" spans="1:10" x14ac:dyDescent="0.2">
      <c r="A144" s="7" t="s">
        <v>679</v>
      </c>
      <c r="B144" s="7" t="s">
        <v>680</v>
      </c>
      <c r="C144" s="7" t="s">
        <v>340</v>
      </c>
      <c r="D144" s="7" t="s">
        <v>23</v>
      </c>
      <c r="F144" s="58">
        <v>141</v>
      </c>
      <c r="G144" s="58">
        <v>136</v>
      </c>
      <c r="H144" s="60">
        <v>40.31</v>
      </c>
      <c r="I144" s="58"/>
      <c r="J144" s="58"/>
    </row>
    <row r="145" spans="1:10" x14ac:dyDescent="0.2">
      <c r="A145" s="7" t="s">
        <v>681</v>
      </c>
      <c r="B145" s="7" t="s">
        <v>682</v>
      </c>
      <c r="C145" s="7" t="s">
        <v>47</v>
      </c>
      <c r="D145" s="7" t="s">
        <v>148</v>
      </c>
      <c r="F145" s="58">
        <v>142</v>
      </c>
      <c r="G145" s="58">
        <v>137</v>
      </c>
      <c r="H145" s="60">
        <v>40.35</v>
      </c>
      <c r="I145" s="58"/>
      <c r="J145" s="58"/>
    </row>
    <row r="146" spans="1:10" x14ac:dyDescent="0.2">
      <c r="A146" s="7" t="s">
        <v>527</v>
      </c>
      <c r="B146" s="7" t="s">
        <v>619</v>
      </c>
      <c r="C146" s="7" t="s">
        <v>47</v>
      </c>
      <c r="D146" s="7" t="s">
        <v>148</v>
      </c>
      <c r="F146" s="58">
        <v>143</v>
      </c>
      <c r="G146" s="58">
        <v>138</v>
      </c>
      <c r="H146" s="60">
        <v>40.369999999999997</v>
      </c>
      <c r="I146" s="58"/>
      <c r="J146" s="58"/>
    </row>
    <row r="147" spans="1:10" x14ac:dyDescent="0.2">
      <c r="A147" s="7" t="s">
        <v>683</v>
      </c>
      <c r="B147" s="7" t="s">
        <v>300</v>
      </c>
      <c r="C147" s="7" t="s">
        <v>60</v>
      </c>
      <c r="D147" s="7" t="s">
        <v>21</v>
      </c>
      <c r="F147" s="58">
        <v>144</v>
      </c>
      <c r="G147" s="58">
        <v>139</v>
      </c>
      <c r="H147" s="60">
        <v>40.520000000000003</v>
      </c>
      <c r="I147" s="58"/>
      <c r="J147" s="58"/>
    </row>
    <row r="148" spans="1:10" x14ac:dyDescent="0.2">
      <c r="A148" s="7" t="s">
        <v>238</v>
      </c>
      <c r="B148" s="7" t="s">
        <v>192</v>
      </c>
      <c r="C148" s="7" t="s">
        <v>58</v>
      </c>
      <c r="D148" s="7" t="s">
        <v>35</v>
      </c>
      <c r="F148" s="58">
        <v>145</v>
      </c>
      <c r="G148" s="58">
        <v>140</v>
      </c>
      <c r="H148" s="60">
        <v>40.590000000000003</v>
      </c>
      <c r="I148" s="58"/>
      <c r="J148" s="58"/>
    </row>
    <row r="149" spans="1:10" x14ac:dyDescent="0.2">
      <c r="A149" s="7" t="s">
        <v>684</v>
      </c>
      <c r="B149" s="7" t="s">
        <v>136</v>
      </c>
      <c r="C149" s="7" t="s">
        <v>47</v>
      </c>
      <c r="D149" s="7" t="s">
        <v>165</v>
      </c>
      <c r="F149" s="58">
        <v>146</v>
      </c>
      <c r="G149" s="58">
        <v>141</v>
      </c>
      <c r="H149" s="60">
        <v>41.08</v>
      </c>
      <c r="I149" s="58"/>
      <c r="J149" s="58"/>
    </row>
    <row r="150" spans="1:10" x14ac:dyDescent="0.2">
      <c r="A150" s="7" t="s">
        <v>543</v>
      </c>
      <c r="B150" s="7" t="s">
        <v>685</v>
      </c>
      <c r="C150" s="7" t="s">
        <v>58</v>
      </c>
      <c r="D150" s="7" t="s">
        <v>215</v>
      </c>
      <c r="F150" s="58">
        <v>147</v>
      </c>
      <c r="G150" s="58">
        <v>142</v>
      </c>
      <c r="H150" s="60">
        <v>41.14</v>
      </c>
      <c r="I150" s="58"/>
      <c r="J150" s="58"/>
    </row>
    <row r="151" spans="1:10" x14ac:dyDescent="0.2">
      <c r="A151" s="43" t="s">
        <v>720</v>
      </c>
      <c r="B151" s="43" t="s">
        <v>379</v>
      </c>
      <c r="C151" s="7" t="s">
        <v>59</v>
      </c>
      <c r="D151" s="7" t="s">
        <v>721</v>
      </c>
      <c r="F151" s="58">
        <v>148</v>
      </c>
      <c r="G151" s="58"/>
      <c r="H151" s="60">
        <v>41.15</v>
      </c>
      <c r="I151" s="58">
        <v>52</v>
      </c>
      <c r="J151" s="58"/>
    </row>
    <row r="152" spans="1:10" x14ac:dyDescent="0.2">
      <c r="A152" s="43" t="s">
        <v>686</v>
      </c>
      <c r="B152" s="43" t="s">
        <v>626</v>
      </c>
      <c r="C152" s="43" t="s">
        <v>58</v>
      </c>
      <c r="D152" s="43" t="s">
        <v>182</v>
      </c>
      <c r="F152" s="58">
        <v>149</v>
      </c>
      <c r="G152" s="58">
        <v>143</v>
      </c>
      <c r="H152" s="60">
        <v>41.22</v>
      </c>
      <c r="I152" s="58"/>
      <c r="J152" s="58"/>
    </row>
    <row r="153" spans="1:10" x14ac:dyDescent="0.2">
      <c r="A153" s="7" t="s">
        <v>687</v>
      </c>
      <c r="B153" s="7" t="s">
        <v>688</v>
      </c>
      <c r="C153" s="7" t="s">
        <v>60</v>
      </c>
      <c r="D153" s="7" t="s">
        <v>17</v>
      </c>
      <c r="F153" s="58">
        <v>150</v>
      </c>
      <c r="G153" s="58">
        <v>144</v>
      </c>
      <c r="H153" s="60">
        <v>41.32</v>
      </c>
      <c r="I153" s="58">
        <v>53</v>
      </c>
      <c r="J153" s="58"/>
    </row>
    <row r="154" spans="1:10" x14ac:dyDescent="0.2">
      <c r="A154" s="7" t="s">
        <v>689</v>
      </c>
      <c r="B154" s="7" t="s">
        <v>690</v>
      </c>
      <c r="C154" s="7" t="s">
        <v>57</v>
      </c>
      <c r="D154" s="7" t="s">
        <v>148</v>
      </c>
      <c r="F154" s="58">
        <v>151</v>
      </c>
      <c r="G154" s="58">
        <v>145</v>
      </c>
      <c r="H154" s="60">
        <v>41.36</v>
      </c>
      <c r="I154" s="58"/>
      <c r="J154" s="58"/>
    </row>
    <row r="155" spans="1:10" x14ac:dyDescent="0.2">
      <c r="A155" s="7" t="s">
        <v>450</v>
      </c>
      <c r="B155" s="7" t="s">
        <v>363</v>
      </c>
      <c r="C155" s="7" t="s">
        <v>58</v>
      </c>
      <c r="D155" s="7" t="s">
        <v>40</v>
      </c>
      <c r="F155" s="58">
        <v>152</v>
      </c>
      <c r="G155" s="58">
        <v>146</v>
      </c>
      <c r="H155" s="60">
        <v>41.38</v>
      </c>
      <c r="I155" s="58"/>
      <c r="J155" s="58"/>
    </row>
    <row r="156" spans="1:10" x14ac:dyDescent="0.2">
      <c r="A156" s="43" t="s">
        <v>465</v>
      </c>
      <c r="B156" s="43" t="s">
        <v>336</v>
      </c>
      <c r="C156" s="7" t="s">
        <v>340</v>
      </c>
      <c r="D156" s="7" t="s">
        <v>41</v>
      </c>
      <c r="F156" s="58">
        <v>153</v>
      </c>
      <c r="G156" s="58">
        <v>147</v>
      </c>
      <c r="H156" s="60">
        <v>41.42</v>
      </c>
      <c r="I156" s="58"/>
      <c r="J156" s="58"/>
    </row>
    <row r="157" spans="1:10" ht="12.75" customHeight="1" x14ac:dyDescent="0.2">
      <c r="A157" s="7" t="s">
        <v>356</v>
      </c>
      <c r="B157" s="7" t="s">
        <v>270</v>
      </c>
      <c r="C157" s="7" t="s">
        <v>59</v>
      </c>
      <c r="D157" s="7" t="s">
        <v>16</v>
      </c>
      <c r="F157" s="58">
        <v>154</v>
      </c>
      <c r="G157" s="58">
        <v>148</v>
      </c>
      <c r="H157" s="60">
        <v>42.2</v>
      </c>
      <c r="I157" s="58">
        <v>54</v>
      </c>
      <c r="J157" s="58"/>
    </row>
    <row r="158" spans="1:10" ht="12.75" customHeight="1" x14ac:dyDescent="0.2">
      <c r="A158" s="7" t="s">
        <v>691</v>
      </c>
      <c r="B158" s="7" t="s">
        <v>692</v>
      </c>
      <c r="C158" s="7" t="s">
        <v>47</v>
      </c>
      <c r="D158" s="7" t="s">
        <v>165</v>
      </c>
      <c r="F158" s="58">
        <v>155</v>
      </c>
      <c r="G158" s="58">
        <v>149</v>
      </c>
      <c r="H158" s="60">
        <v>42.24</v>
      </c>
      <c r="I158" s="58"/>
      <c r="J158" s="58"/>
    </row>
    <row r="159" spans="1:10" x14ac:dyDescent="0.2">
      <c r="A159" s="7" t="s">
        <v>693</v>
      </c>
      <c r="B159" s="7" t="s">
        <v>287</v>
      </c>
      <c r="C159" s="7" t="s">
        <v>47</v>
      </c>
      <c r="D159" s="7" t="s">
        <v>40</v>
      </c>
      <c r="F159" s="58">
        <v>156</v>
      </c>
      <c r="G159" s="58">
        <v>150</v>
      </c>
      <c r="H159" s="60">
        <v>43.12</v>
      </c>
      <c r="I159" s="58"/>
      <c r="J159" s="58"/>
    </row>
    <row r="160" spans="1:10" x14ac:dyDescent="0.2">
      <c r="A160" s="7" t="s">
        <v>694</v>
      </c>
      <c r="B160" s="7" t="s">
        <v>379</v>
      </c>
      <c r="C160" s="7" t="s">
        <v>60</v>
      </c>
      <c r="D160" s="7" t="s">
        <v>40</v>
      </c>
      <c r="F160" s="58">
        <v>157</v>
      </c>
      <c r="G160" s="58">
        <v>151</v>
      </c>
      <c r="H160" s="60">
        <v>43.28</v>
      </c>
      <c r="I160" s="58"/>
      <c r="J160" s="58"/>
    </row>
    <row r="161" spans="1:10" x14ac:dyDescent="0.2">
      <c r="A161" s="7" t="s">
        <v>695</v>
      </c>
      <c r="B161" s="7" t="s">
        <v>696</v>
      </c>
      <c r="C161" s="7" t="s">
        <v>340</v>
      </c>
      <c r="D161" s="7" t="s">
        <v>42</v>
      </c>
      <c r="F161" s="58">
        <v>158</v>
      </c>
      <c r="G161" s="58">
        <v>152</v>
      </c>
      <c r="H161" s="60">
        <v>44.03</v>
      </c>
      <c r="I161" s="58"/>
      <c r="J161" s="58"/>
    </row>
    <row r="162" spans="1:10" x14ac:dyDescent="0.2">
      <c r="A162" s="7" t="s">
        <v>697</v>
      </c>
      <c r="B162" s="7" t="s">
        <v>312</v>
      </c>
      <c r="C162" s="7" t="s">
        <v>47</v>
      </c>
      <c r="D162" s="7" t="s">
        <v>26</v>
      </c>
      <c r="F162" s="58">
        <v>159</v>
      </c>
      <c r="G162" s="58">
        <v>153</v>
      </c>
      <c r="H162" s="60">
        <v>44.12</v>
      </c>
      <c r="I162" s="58"/>
      <c r="J162" s="58"/>
    </row>
    <row r="163" spans="1:10" x14ac:dyDescent="0.2">
      <c r="A163" s="7" t="s">
        <v>698</v>
      </c>
      <c r="B163" s="7" t="s">
        <v>699</v>
      </c>
      <c r="C163" s="7" t="s">
        <v>340</v>
      </c>
      <c r="D163" s="7" t="s">
        <v>85</v>
      </c>
      <c r="F163" s="58">
        <v>160</v>
      </c>
      <c r="G163" s="58">
        <v>154</v>
      </c>
      <c r="H163" s="60">
        <v>44.14</v>
      </c>
      <c r="I163" s="58">
        <v>55</v>
      </c>
      <c r="J163" s="58"/>
    </row>
    <row r="164" spans="1:10" x14ac:dyDescent="0.2">
      <c r="A164" s="7" t="s">
        <v>700</v>
      </c>
      <c r="B164" s="7" t="s">
        <v>179</v>
      </c>
      <c r="C164" s="43" t="s">
        <v>57</v>
      </c>
      <c r="D164" s="7" t="s">
        <v>17</v>
      </c>
      <c r="F164" s="58">
        <v>161</v>
      </c>
      <c r="G164" s="58">
        <v>155</v>
      </c>
      <c r="H164" s="60">
        <v>44.16</v>
      </c>
      <c r="I164" s="58">
        <v>56</v>
      </c>
      <c r="J164" s="58"/>
    </row>
    <row r="165" spans="1:10" x14ac:dyDescent="0.2">
      <c r="A165" s="43" t="s">
        <v>301</v>
      </c>
      <c r="B165" s="43" t="s">
        <v>701</v>
      </c>
      <c r="C165" s="7" t="s">
        <v>60</v>
      </c>
      <c r="D165" s="7" t="s">
        <v>148</v>
      </c>
      <c r="F165" s="58">
        <v>162</v>
      </c>
      <c r="G165" s="58">
        <v>156</v>
      </c>
      <c r="H165" s="60">
        <v>44.52</v>
      </c>
      <c r="I165" s="58"/>
      <c r="J165" s="58"/>
    </row>
    <row r="166" spans="1:10" x14ac:dyDescent="0.2">
      <c r="A166" s="7" t="s">
        <v>702</v>
      </c>
      <c r="B166" s="7" t="s">
        <v>703</v>
      </c>
      <c r="C166" s="7" t="s">
        <v>47</v>
      </c>
      <c r="D166" s="7" t="s">
        <v>26</v>
      </c>
      <c r="F166" s="58">
        <v>163</v>
      </c>
      <c r="G166" s="58">
        <v>157</v>
      </c>
      <c r="H166" s="60">
        <v>44.58</v>
      </c>
      <c r="I166" s="58"/>
      <c r="J166" s="58"/>
    </row>
    <row r="167" spans="1:10" x14ac:dyDescent="0.2">
      <c r="A167" s="7" t="s">
        <v>345</v>
      </c>
      <c r="B167" s="7" t="s">
        <v>379</v>
      </c>
      <c r="C167" s="7" t="s">
        <v>369</v>
      </c>
      <c r="D167" s="7" t="s">
        <v>23</v>
      </c>
      <c r="F167" s="58">
        <v>164</v>
      </c>
      <c r="G167" s="58">
        <v>158</v>
      </c>
      <c r="H167" s="60">
        <v>45.06</v>
      </c>
      <c r="I167" s="58"/>
      <c r="J167" s="58"/>
    </row>
    <row r="168" spans="1:10" x14ac:dyDescent="0.2">
      <c r="A168" s="7" t="s">
        <v>704</v>
      </c>
      <c r="B168" s="7" t="s">
        <v>654</v>
      </c>
      <c r="C168" s="7" t="s">
        <v>369</v>
      </c>
      <c r="D168" s="7" t="s">
        <v>27</v>
      </c>
      <c r="F168" s="58">
        <v>165</v>
      </c>
      <c r="G168" s="58">
        <v>159</v>
      </c>
      <c r="H168" s="60">
        <v>45.21</v>
      </c>
      <c r="I168" s="58"/>
      <c r="J168" s="58"/>
    </row>
    <row r="169" spans="1:10" x14ac:dyDescent="0.2">
      <c r="A169" s="7" t="s">
        <v>693</v>
      </c>
      <c r="B169" s="7" t="s">
        <v>310</v>
      </c>
      <c r="C169" s="7" t="s">
        <v>58</v>
      </c>
      <c r="D169" s="7" t="s">
        <v>44</v>
      </c>
      <c r="F169" s="58">
        <v>166</v>
      </c>
      <c r="G169" s="58">
        <v>160</v>
      </c>
      <c r="H169" s="60">
        <v>45.37</v>
      </c>
      <c r="I169" s="58"/>
      <c r="J169" s="58"/>
    </row>
    <row r="170" spans="1:10" x14ac:dyDescent="0.2">
      <c r="A170" s="7" t="s">
        <v>705</v>
      </c>
      <c r="B170" s="7" t="s">
        <v>327</v>
      </c>
      <c r="C170" s="7" t="s">
        <v>47</v>
      </c>
      <c r="D170" s="7" t="s">
        <v>17</v>
      </c>
      <c r="F170" s="58">
        <v>167</v>
      </c>
      <c r="G170" s="58">
        <v>161</v>
      </c>
      <c r="H170" s="60">
        <v>45.45</v>
      </c>
      <c r="I170" s="58">
        <v>57</v>
      </c>
      <c r="J170" s="58"/>
    </row>
    <row r="171" spans="1:10" x14ac:dyDescent="0.2">
      <c r="A171" s="7" t="s">
        <v>706</v>
      </c>
      <c r="B171" s="7" t="s">
        <v>707</v>
      </c>
      <c r="C171" s="7" t="s">
        <v>369</v>
      </c>
      <c r="D171" s="7" t="s">
        <v>19</v>
      </c>
      <c r="F171" s="58">
        <v>168</v>
      </c>
      <c r="G171" s="58">
        <v>162</v>
      </c>
      <c r="H171" s="60">
        <v>46.04</v>
      </c>
      <c r="I171" s="58"/>
      <c r="J171" s="58"/>
    </row>
    <row r="172" spans="1:10" x14ac:dyDescent="0.2">
      <c r="A172" s="43" t="s">
        <v>381</v>
      </c>
      <c r="B172" s="43" t="s">
        <v>339</v>
      </c>
      <c r="C172" s="7" t="s">
        <v>60</v>
      </c>
      <c r="D172" s="7" t="s">
        <v>21</v>
      </c>
      <c r="F172" s="58">
        <v>169</v>
      </c>
      <c r="G172" s="58">
        <v>163</v>
      </c>
      <c r="H172" s="60">
        <v>46.12</v>
      </c>
      <c r="I172" s="58">
        <v>58</v>
      </c>
      <c r="J172" s="58"/>
    </row>
    <row r="173" spans="1:10" x14ac:dyDescent="0.2">
      <c r="A173" s="7" t="s">
        <v>708</v>
      </c>
      <c r="B173" s="7" t="s">
        <v>320</v>
      </c>
      <c r="C173" s="7" t="s">
        <v>340</v>
      </c>
      <c r="D173" s="7" t="s">
        <v>148</v>
      </c>
      <c r="F173" s="58">
        <v>170</v>
      </c>
      <c r="G173" s="58">
        <v>164</v>
      </c>
      <c r="H173" s="60">
        <v>46.13</v>
      </c>
      <c r="I173" s="58"/>
      <c r="J173" s="58"/>
    </row>
    <row r="174" spans="1:10" x14ac:dyDescent="0.2">
      <c r="A174" s="7" t="s">
        <v>709</v>
      </c>
      <c r="B174" s="7" t="s">
        <v>363</v>
      </c>
      <c r="C174" s="7" t="s">
        <v>60</v>
      </c>
      <c r="D174" s="7" t="s">
        <v>40</v>
      </c>
      <c r="F174" s="58">
        <v>171</v>
      </c>
      <c r="G174" s="58">
        <v>165</v>
      </c>
      <c r="H174" s="60">
        <v>46.34</v>
      </c>
      <c r="I174" s="58"/>
      <c r="J174" s="58"/>
    </row>
    <row r="175" spans="1:10" x14ac:dyDescent="0.2">
      <c r="A175" s="7" t="s">
        <v>538</v>
      </c>
      <c r="B175" s="7" t="s">
        <v>306</v>
      </c>
      <c r="C175" s="7" t="s">
        <v>59</v>
      </c>
      <c r="D175" s="7" t="s">
        <v>215</v>
      </c>
      <c r="F175" s="58">
        <v>172</v>
      </c>
      <c r="G175" s="58">
        <v>166</v>
      </c>
      <c r="H175" s="60">
        <v>47</v>
      </c>
      <c r="I175" s="58"/>
      <c r="J175" s="58"/>
    </row>
    <row r="176" spans="1:10" x14ac:dyDescent="0.2">
      <c r="A176" s="7" t="s">
        <v>710</v>
      </c>
      <c r="B176" s="7" t="s">
        <v>711</v>
      </c>
      <c r="C176" s="7" t="s">
        <v>60</v>
      </c>
      <c r="D176" s="7" t="s">
        <v>40</v>
      </c>
      <c r="F176" s="58">
        <v>173</v>
      </c>
      <c r="G176" s="58">
        <v>167</v>
      </c>
      <c r="H176" s="60">
        <v>47.35</v>
      </c>
      <c r="I176" s="58"/>
      <c r="J176" s="58"/>
    </row>
    <row r="177" spans="1:10" x14ac:dyDescent="0.2">
      <c r="A177" s="7" t="s">
        <v>120</v>
      </c>
      <c r="B177" s="7" t="s">
        <v>257</v>
      </c>
      <c r="C177" s="7" t="s">
        <v>369</v>
      </c>
      <c r="D177" s="7" t="s">
        <v>148</v>
      </c>
      <c r="F177" s="58">
        <v>174</v>
      </c>
      <c r="G177" s="58">
        <v>168</v>
      </c>
      <c r="H177" s="60">
        <v>47.38</v>
      </c>
      <c r="I177" s="58"/>
      <c r="J177" s="58"/>
    </row>
    <row r="178" spans="1:10" x14ac:dyDescent="0.2">
      <c r="A178" s="43" t="s">
        <v>712</v>
      </c>
      <c r="B178" s="43" t="s">
        <v>223</v>
      </c>
      <c r="C178" s="7" t="s">
        <v>340</v>
      </c>
      <c r="D178" s="7" t="s">
        <v>148</v>
      </c>
      <c r="F178" s="58">
        <v>175</v>
      </c>
      <c r="G178" s="58">
        <v>169</v>
      </c>
      <c r="H178" s="60">
        <v>49.18</v>
      </c>
      <c r="I178" s="58"/>
      <c r="J178" s="58"/>
    </row>
    <row r="179" spans="1:10" x14ac:dyDescent="0.2">
      <c r="A179" s="7" t="s">
        <v>380</v>
      </c>
      <c r="B179" s="7" t="s">
        <v>249</v>
      </c>
      <c r="C179" s="7" t="s">
        <v>47</v>
      </c>
      <c r="D179" s="7" t="s">
        <v>44</v>
      </c>
      <c r="F179" s="58">
        <v>176</v>
      </c>
      <c r="G179" s="58">
        <v>170</v>
      </c>
      <c r="H179" s="60">
        <v>52.16</v>
      </c>
      <c r="I179" s="58">
        <v>59</v>
      </c>
      <c r="J179" s="58"/>
    </row>
    <row r="180" spans="1:10" x14ac:dyDescent="0.2">
      <c r="A180" s="43" t="s">
        <v>382</v>
      </c>
      <c r="B180" s="43" t="s">
        <v>383</v>
      </c>
      <c r="C180" s="7" t="s">
        <v>369</v>
      </c>
      <c r="D180" s="7" t="s">
        <v>182</v>
      </c>
      <c r="F180" s="58">
        <v>177</v>
      </c>
      <c r="G180" s="58">
        <v>171</v>
      </c>
      <c r="H180" s="60">
        <v>54.32</v>
      </c>
      <c r="I180" s="58"/>
      <c r="J180" s="58"/>
    </row>
    <row r="184" spans="1:10" ht="15.75" x14ac:dyDescent="0.25">
      <c r="A184"/>
      <c r="B184" s="72" t="s">
        <v>397</v>
      </c>
      <c r="C184" s="72"/>
      <c r="D184"/>
    </row>
    <row r="185" spans="1:10" ht="15.75" x14ac:dyDescent="0.25">
      <c r="A185"/>
      <c r="B185" s="65" t="s">
        <v>388</v>
      </c>
      <c r="C185" s="65"/>
      <c r="D185"/>
    </row>
    <row r="186" spans="1:10" x14ac:dyDescent="0.2">
      <c r="A186"/>
      <c r="B186"/>
      <c r="C186"/>
      <c r="D186"/>
    </row>
    <row r="187" spans="1:10" x14ac:dyDescent="0.2">
      <c r="A187" s="3" t="s">
        <v>386</v>
      </c>
      <c r="B187" s="3" t="s">
        <v>3</v>
      </c>
      <c r="C187" s="1"/>
      <c r="D187" s="3" t="s">
        <v>387</v>
      </c>
    </row>
    <row r="188" spans="1:10" x14ac:dyDescent="0.2">
      <c r="A188" s="64">
        <v>1</v>
      </c>
      <c r="B188" t="s">
        <v>43</v>
      </c>
      <c r="D188" s="56">
        <v>133</v>
      </c>
    </row>
    <row r="189" spans="1:10" x14ac:dyDescent="0.2">
      <c r="A189" s="64">
        <v>2</v>
      </c>
      <c r="B189" t="s">
        <v>17</v>
      </c>
      <c r="D189" s="56">
        <v>156</v>
      </c>
    </row>
    <row r="190" spans="1:10" x14ac:dyDescent="0.2">
      <c r="A190" s="64"/>
      <c r="B190"/>
      <c r="D190" s="64"/>
    </row>
    <row r="192" spans="1:10" ht="15.75" x14ac:dyDescent="0.25">
      <c r="A192"/>
      <c r="B192" s="72" t="s">
        <v>398</v>
      </c>
      <c r="C192" s="72"/>
      <c r="D192"/>
    </row>
    <row r="193" spans="1:4" ht="15.75" x14ac:dyDescent="0.25">
      <c r="A193"/>
      <c r="B193" s="65" t="s">
        <v>388</v>
      </c>
      <c r="C193" s="65"/>
      <c r="D193"/>
    </row>
    <row r="194" spans="1:4" x14ac:dyDescent="0.2">
      <c r="A194"/>
      <c r="B194"/>
      <c r="C194"/>
      <c r="D194"/>
    </row>
    <row r="195" spans="1:4" x14ac:dyDescent="0.2">
      <c r="A195" s="3" t="s">
        <v>386</v>
      </c>
      <c r="B195" s="3" t="s">
        <v>3</v>
      </c>
      <c r="C195" s="1"/>
      <c r="D195" s="3" t="s">
        <v>387</v>
      </c>
    </row>
    <row r="196" spans="1:4" x14ac:dyDescent="0.2">
      <c r="A196" s="64">
        <v>1</v>
      </c>
      <c r="B196" t="s">
        <v>43</v>
      </c>
      <c r="D196" s="56">
        <v>17</v>
      </c>
    </row>
    <row r="197" spans="1:4" x14ac:dyDescent="0.2">
      <c r="A197" s="64">
        <v>2</v>
      </c>
      <c r="B197" t="s">
        <v>183</v>
      </c>
      <c r="D197" s="56">
        <v>29</v>
      </c>
    </row>
    <row r="198" spans="1:4" x14ac:dyDescent="0.2">
      <c r="A198" s="64">
        <v>3</v>
      </c>
      <c r="B198" t="s">
        <v>17</v>
      </c>
      <c r="D198" s="56">
        <v>34</v>
      </c>
    </row>
    <row r="199" spans="1:4" x14ac:dyDescent="0.2">
      <c r="A199" s="64">
        <v>4</v>
      </c>
      <c r="B199" t="s">
        <v>21</v>
      </c>
      <c r="D199" s="56">
        <v>63</v>
      </c>
    </row>
    <row r="200" spans="1:4" x14ac:dyDescent="0.2">
      <c r="A200" s="64">
        <v>5</v>
      </c>
      <c r="B200" t="s">
        <v>722</v>
      </c>
      <c r="D200" s="56">
        <v>86</v>
      </c>
    </row>
    <row r="203" spans="1:4" ht="15.75" x14ac:dyDescent="0.25">
      <c r="A203"/>
      <c r="B203" s="72" t="s">
        <v>399</v>
      </c>
      <c r="C203" s="72"/>
      <c r="D203"/>
    </row>
    <row r="204" spans="1:4" ht="15.75" x14ac:dyDescent="0.25">
      <c r="A204"/>
      <c r="B204" s="65" t="s">
        <v>388</v>
      </c>
      <c r="C204" s="65"/>
      <c r="D204"/>
    </row>
    <row r="205" spans="1:4" x14ac:dyDescent="0.2">
      <c r="A205"/>
      <c r="B205"/>
      <c r="C205"/>
      <c r="D205"/>
    </row>
    <row r="206" spans="1:4" x14ac:dyDescent="0.2">
      <c r="A206" s="3" t="s">
        <v>386</v>
      </c>
      <c r="B206" s="3" t="s">
        <v>3</v>
      </c>
      <c r="C206" s="1"/>
      <c r="D206" s="3" t="s">
        <v>387</v>
      </c>
    </row>
    <row r="207" spans="1:4" x14ac:dyDescent="0.2">
      <c r="A207" s="67">
        <v>1</v>
      </c>
      <c r="B207" t="s">
        <v>16</v>
      </c>
      <c r="D207" s="56">
        <v>15</v>
      </c>
    </row>
  </sheetData>
  <mergeCells count="3">
    <mergeCell ref="B184:C184"/>
    <mergeCell ref="B192:C192"/>
    <mergeCell ref="B203:C203"/>
  </mergeCells>
  <conditionalFormatting sqref="D4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5" sqref="A15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2" t="s">
        <v>64</v>
      </c>
      <c r="B3" s="13"/>
    </row>
    <row r="4" spans="1:2" x14ac:dyDescent="0.2">
      <c r="A4" s="12" t="s">
        <v>3</v>
      </c>
      <c r="B4" s="13" t="s">
        <v>63</v>
      </c>
    </row>
    <row r="5" spans="1:2" x14ac:dyDescent="0.2">
      <c r="A5" s="14" t="s">
        <v>19</v>
      </c>
      <c r="B5" s="15">
        <v>3</v>
      </c>
    </row>
    <row r="6" spans="1:2" x14ac:dyDescent="0.2">
      <c r="A6" s="16" t="s">
        <v>22</v>
      </c>
      <c r="B6" s="17"/>
    </row>
    <row r="7" spans="1:2" x14ac:dyDescent="0.2">
      <c r="A7" s="16" t="s">
        <v>21</v>
      </c>
      <c r="B7" s="17">
        <v>2</v>
      </c>
    </row>
    <row r="8" spans="1:2" x14ac:dyDescent="0.2">
      <c r="A8" s="16" t="s">
        <v>23</v>
      </c>
      <c r="B8" s="17">
        <v>4</v>
      </c>
    </row>
    <row r="9" spans="1:2" x14ac:dyDescent="0.2">
      <c r="A9" s="16" t="s">
        <v>25</v>
      </c>
      <c r="B9" s="17">
        <v>1</v>
      </c>
    </row>
    <row r="10" spans="1:2" x14ac:dyDescent="0.2">
      <c r="A10" s="16" t="s">
        <v>24</v>
      </c>
      <c r="B10" s="17">
        <v>2</v>
      </c>
    </row>
    <row r="11" spans="1:2" x14ac:dyDescent="0.2">
      <c r="A11" s="16" t="s">
        <v>28</v>
      </c>
      <c r="B11" s="17"/>
    </row>
    <row r="12" spans="1:2" x14ac:dyDescent="0.2">
      <c r="A12" s="16" t="s">
        <v>27</v>
      </c>
      <c r="B12" s="17">
        <v>1</v>
      </c>
    </row>
    <row r="13" spans="1:2" x14ac:dyDescent="0.2">
      <c r="A13" s="16" t="s">
        <v>16</v>
      </c>
      <c r="B13" s="17"/>
    </row>
    <row r="14" spans="1:2" x14ac:dyDescent="0.2">
      <c r="A14" s="16" t="s">
        <v>17</v>
      </c>
      <c r="B14" s="17">
        <v>3</v>
      </c>
    </row>
    <row r="15" spans="1:2" x14ac:dyDescent="0.2">
      <c r="A15" s="16" t="s">
        <v>30</v>
      </c>
      <c r="B15" s="17">
        <v>2</v>
      </c>
    </row>
    <row r="16" spans="1:2" x14ac:dyDescent="0.2">
      <c r="A16" s="16" t="s">
        <v>31</v>
      </c>
      <c r="B16" s="17">
        <v>4</v>
      </c>
    </row>
    <row r="17" spans="1:2" x14ac:dyDescent="0.2">
      <c r="A17" s="16" t="s">
        <v>33</v>
      </c>
      <c r="B17" s="17">
        <v>3</v>
      </c>
    </row>
    <row r="18" spans="1:2" x14ac:dyDescent="0.2">
      <c r="A18" s="16" t="s">
        <v>32</v>
      </c>
      <c r="B18" s="17">
        <v>2</v>
      </c>
    </row>
    <row r="19" spans="1:2" x14ac:dyDescent="0.2">
      <c r="A19" s="16" t="s">
        <v>35</v>
      </c>
      <c r="B19" s="17"/>
    </row>
    <row r="20" spans="1:2" x14ac:dyDescent="0.2">
      <c r="A20" s="16" t="s">
        <v>36</v>
      </c>
      <c r="B20" s="17">
        <v>1</v>
      </c>
    </row>
    <row r="21" spans="1:2" x14ac:dyDescent="0.2">
      <c r="A21" s="16" t="s">
        <v>39</v>
      </c>
      <c r="B21" s="17">
        <v>5</v>
      </c>
    </row>
    <row r="22" spans="1:2" x14ac:dyDescent="0.2">
      <c r="A22" s="16" t="s">
        <v>38</v>
      </c>
      <c r="B22" s="17">
        <v>1</v>
      </c>
    </row>
    <row r="23" spans="1:2" x14ac:dyDescent="0.2">
      <c r="A23" s="16" t="s">
        <v>43</v>
      </c>
      <c r="B23" s="17">
        <v>1</v>
      </c>
    </row>
    <row r="24" spans="1:2" x14ac:dyDescent="0.2">
      <c r="A24" s="16" t="s">
        <v>44</v>
      </c>
      <c r="B24" s="17">
        <v>1</v>
      </c>
    </row>
    <row r="25" spans="1:2" x14ac:dyDescent="0.2">
      <c r="A25" s="16" t="s">
        <v>40</v>
      </c>
      <c r="B25" s="17"/>
    </row>
    <row r="26" spans="1:2" x14ac:dyDescent="0.2">
      <c r="A26" s="16" t="s">
        <v>41</v>
      </c>
      <c r="B26" s="17">
        <v>1</v>
      </c>
    </row>
    <row r="27" spans="1:2" x14ac:dyDescent="0.2">
      <c r="A27" s="16" t="s">
        <v>45</v>
      </c>
      <c r="B27" s="17"/>
    </row>
    <row r="28" spans="1:2" x14ac:dyDescent="0.2">
      <c r="A28" s="16" t="s">
        <v>65</v>
      </c>
      <c r="B28" s="17"/>
    </row>
    <row r="29" spans="1:2" x14ac:dyDescent="0.2">
      <c r="A29" s="18" t="s">
        <v>66</v>
      </c>
      <c r="B29" s="19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3" sqref="A3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2" t="s">
        <v>67</v>
      </c>
      <c r="B3" s="13"/>
    </row>
    <row r="4" spans="1:2" x14ac:dyDescent="0.2">
      <c r="A4" s="12" t="s">
        <v>3</v>
      </c>
      <c r="B4" s="13" t="s">
        <v>63</v>
      </c>
    </row>
    <row r="5" spans="1:2" x14ac:dyDescent="0.2">
      <c r="A5" s="14" t="s">
        <v>19</v>
      </c>
      <c r="B5" s="15">
        <v>1</v>
      </c>
    </row>
    <row r="6" spans="1:2" x14ac:dyDescent="0.2">
      <c r="A6" s="16" t="s">
        <v>22</v>
      </c>
      <c r="B6" s="17">
        <v>1</v>
      </c>
    </row>
    <row r="7" spans="1:2" x14ac:dyDescent="0.2">
      <c r="A7" s="16" t="s">
        <v>21</v>
      </c>
      <c r="B7" s="17">
        <v>2</v>
      </c>
    </row>
    <row r="8" spans="1:2" x14ac:dyDescent="0.2">
      <c r="A8" s="16" t="s">
        <v>23</v>
      </c>
      <c r="B8" s="17">
        <v>7</v>
      </c>
    </row>
    <row r="9" spans="1:2" x14ac:dyDescent="0.2">
      <c r="A9" s="16" t="s">
        <v>25</v>
      </c>
      <c r="B9" s="17"/>
    </row>
    <row r="10" spans="1:2" x14ac:dyDescent="0.2">
      <c r="A10" s="16" t="s">
        <v>24</v>
      </c>
      <c r="B10" s="17">
        <v>2</v>
      </c>
    </row>
    <row r="11" spans="1:2" x14ac:dyDescent="0.2">
      <c r="A11" s="16" t="s">
        <v>28</v>
      </c>
      <c r="B11" s="17">
        <v>3</v>
      </c>
    </row>
    <row r="12" spans="1:2" x14ac:dyDescent="0.2">
      <c r="A12" s="16" t="s">
        <v>27</v>
      </c>
      <c r="B12" s="17">
        <v>2</v>
      </c>
    </row>
    <row r="13" spans="1:2" x14ac:dyDescent="0.2">
      <c r="A13" s="16" t="s">
        <v>16</v>
      </c>
      <c r="B13" s="17"/>
    </row>
    <row r="14" spans="1:2" x14ac:dyDescent="0.2">
      <c r="A14" s="16" t="s">
        <v>17</v>
      </c>
      <c r="B14" s="17">
        <v>3</v>
      </c>
    </row>
    <row r="15" spans="1:2" x14ac:dyDescent="0.2">
      <c r="A15" s="16" t="s">
        <v>30</v>
      </c>
      <c r="B15" s="17"/>
    </row>
    <row r="16" spans="1:2" x14ac:dyDescent="0.2">
      <c r="A16" s="16" t="s">
        <v>31</v>
      </c>
      <c r="B16" s="17">
        <v>2</v>
      </c>
    </row>
    <row r="17" spans="1:2" x14ac:dyDescent="0.2">
      <c r="A17" s="16" t="s">
        <v>33</v>
      </c>
      <c r="B17" s="17">
        <v>2</v>
      </c>
    </row>
    <row r="18" spans="1:2" x14ac:dyDescent="0.2">
      <c r="A18" s="16" t="s">
        <v>32</v>
      </c>
      <c r="B18" s="17">
        <v>2</v>
      </c>
    </row>
    <row r="19" spans="1:2" x14ac:dyDescent="0.2">
      <c r="A19" s="16" t="s">
        <v>35</v>
      </c>
      <c r="B19" s="17">
        <v>1</v>
      </c>
    </row>
    <row r="20" spans="1:2" x14ac:dyDescent="0.2">
      <c r="A20" s="16" t="s">
        <v>36</v>
      </c>
      <c r="B20" s="17">
        <v>1</v>
      </c>
    </row>
    <row r="21" spans="1:2" x14ac:dyDescent="0.2">
      <c r="A21" s="16" t="s">
        <v>39</v>
      </c>
      <c r="B21" s="17">
        <v>4</v>
      </c>
    </row>
    <row r="22" spans="1:2" x14ac:dyDescent="0.2">
      <c r="A22" s="16" t="s">
        <v>38</v>
      </c>
      <c r="B22" s="17">
        <v>2</v>
      </c>
    </row>
    <row r="23" spans="1:2" x14ac:dyDescent="0.2">
      <c r="A23" s="16" t="s">
        <v>43</v>
      </c>
      <c r="B23" s="17"/>
    </row>
    <row r="24" spans="1:2" x14ac:dyDescent="0.2">
      <c r="A24" s="16" t="s">
        <v>44</v>
      </c>
      <c r="B24" s="17">
        <v>1</v>
      </c>
    </row>
    <row r="25" spans="1:2" x14ac:dyDescent="0.2">
      <c r="A25" s="16" t="s">
        <v>40</v>
      </c>
      <c r="B25" s="17"/>
    </row>
    <row r="26" spans="1:2" x14ac:dyDescent="0.2">
      <c r="A26" s="16" t="s">
        <v>41</v>
      </c>
      <c r="B26" s="17"/>
    </row>
    <row r="27" spans="1:2" x14ac:dyDescent="0.2">
      <c r="A27" s="16" t="s">
        <v>45</v>
      </c>
      <c r="B27" s="17"/>
    </row>
    <row r="28" spans="1:2" x14ac:dyDescent="0.2">
      <c r="A28" s="16" t="s">
        <v>65</v>
      </c>
      <c r="B28" s="17"/>
    </row>
    <row r="29" spans="1:2" x14ac:dyDescent="0.2">
      <c r="A29" s="18" t="s">
        <v>66</v>
      </c>
      <c r="B29" s="19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/>
    </sheetView>
  </sheetViews>
  <sheetFormatPr defaultColWidth="13.7109375" defaultRowHeight="12.75" x14ac:dyDescent="0.2"/>
  <cols>
    <col min="1" max="1" width="16.140625" style="26" customWidth="1"/>
    <col min="2" max="2" width="11.85546875" style="26" customWidth="1"/>
    <col min="3" max="3" width="10.85546875" style="26" customWidth="1"/>
    <col min="4" max="4" width="23.7109375" style="26" bestFit="1" customWidth="1"/>
    <col min="5" max="5" width="3.5703125" style="26" customWidth="1"/>
    <col min="6" max="6" width="9.5703125" style="56" customWidth="1"/>
    <col min="7" max="7" width="12" style="56" customWidth="1"/>
    <col min="8" max="8" width="7.7109375" style="57" customWidth="1"/>
    <col min="9" max="12" width="13.7109375" style="26"/>
    <col min="13" max="15" width="9.140625" style="26" customWidth="1"/>
    <col min="16" max="16" width="11.28515625" style="26" bestFit="1" customWidth="1"/>
    <col min="17" max="16384" width="13.7109375" style="26"/>
  </cols>
  <sheetData>
    <row r="1" spans="1:11" x14ac:dyDescent="0.2">
      <c r="A1" s="41" t="s">
        <v>400</v>
      </c>
      <c r="B1" s="41"/>
      <c r="C1" s="41"/>
      <c r="D1" s="41"/>
      <c r="E1" s="41"/>
      <c r="F1" s="55"/>
      <c r="G1" s="55"/>
      <c r="H1" s="55"/>
    </row>
    <row r="2" spans="1:11" x14ac:dyDescent="0.2">
      <c r="A2" s="42"/>
    </row>
    <row r="3" spans="1:11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61" t="s">
        <v>100</v>
      </c>
      <c r="J3" s="61" t="s">
        <v>101</v>
      </c>
      <c r="K3" s="61" t="s">
        <v>104</v>
      </c>
    </row>
    <row r="4" spans="1:11" x14ac:dyDescent="0.2">
      <c r="A4" s="43" t="s">
        <v>142</v>
      </c>
      <c r="B4" s="43" t="s">
        <v>143</v>
      </c>
      <c r="C4" s="7" t="s">
        <v>176</v>
      </c>
      <c r="D4" s="7" t="s">
        <v>23</v>
      </c>
      <c r="F4" s="58">
        <v>1</v>
      </c>
      <c r="G4" s="58">
        <v>1</v>
      </c>
      <c r="H4" s="60">
        <v>17.55</v>
      </c>
      <c r="I4" s="58"/>
      <c r="J4" s="58"/>
      <c r="K4" s="58"/>
    </row>
    <row r="5" spans="1:11" x14ac:dyDescent="0.2">
      <c r="A5" s="43" t="s">
        <v>159</v>
      </c>
      <c r="B5" s="43" t="s">
        <v>160</v>
      </c>
      <c r="C5" s="7" t="s">
        <v>152</v>
      </c>
      <c r="D5" s="7" t="s">
        <v>85</v>
      </c>
      <c r="F5" s="58">
        <v>2</v>
      </c>
      <c r="G5" s="58">
        <v>2</v>
      </c>
      <c r="H5" s="60">
        <v>18.05</v>
      </c>
      <c r="I5" s="58"/>
      <c r="J5" s="58">
        <v>1</v>
      </c>
      <c r="K5" s="58"/>
    </row>
    <row r="6" spans="1:11" x14ac:dyDescent="0.2">
      <c r="A6" s="43" t="s">
        <v>89</v>
      </c>
      <c r="B6" s="43" t="s">
        <v>140</v>
      </c>
      <c r="C6" s="43" t="s">
        <v>176</v>
      </c>
      <c r="D6" s="7" t="s">
        <v>16</v>
      </c>
      <c r="F6" s="58">
        <v>3</v>
      </c>
      <c r="G6" s="58">
        <v>3</v>
      </c>
      <c r="H6" s="60">
        <v>18.22</v>
      </c>
      <c r="I6" s="58"/>
      <c r="J6" s="58"/>
      <c r="K6" s="58">
        <v>1</v>
      </c>
    </row>
    <row r="7" spans="1:11" x14ac:dyDescent="0.2">
      <c r="A7" s="43" t="s">
        <v>446</v>
      </c>
      <c r="B7" s="43" t="s">
        <v>170</v>
      </c>
      <c r="C7" s="43" t="s">
        <v>152</v>
      </c>
      <c r="D7" s="43" t="s">
        <v>72</v>
      </c>
      <c r="F7" s="58">
        <v>4</v>
      </c>
      <c r="G7" s="58">
        <v>4</v>
      </c>
      <c r="H7" s="60">
        <v>18.239999999999998</v>
      </c>
      <c r="I7" s="58"/>
      <c r="J7" s="58"/>
      <c r="K7" s="58"/>
    </row>
    <row r="8" spans="1:11" x14ac:dyDescent="0.2">
      <c r="A8" s="43" t="s">
        <v>164</v>
      </c>
      <c r="B8" s="43" t="s">
        <v>447</v>
      </c>
      <c r="C8" s="7" t="s">
        <v>152</v>
      </c>
      <c r="D8" s="7" t="s">
        <v>26</v>
      </c>
      <c r="F8" s="58">
        <v>5</v>
      </c>
      <c r="G8" s="58">
        <v>5</v>
      </c>
      <c r="H8" s="60">
        <v>18.329999999999998</v>
      </c>
      <c r="I8" s="58"/>
      <c r="J8" s="58"/>
      <c r="K8" s="58"/>
    </row>
    <row r="9" spans="1:11" x14ac:dyDescent="0.2">
      <c r="A9" s="43" t="s">
        <v>155</v>
      </c>
      <c r="B9" s="43" t="s">
        <v>156</v>
      </c>
      <c r="C9" s="7" t="s">
        <v>56</v>
      </c>
      <c r="D9" s="7" t="s">
        <v>43</v>
      </c>
      <c r="F9" s="58">
        <v>6</v>
      </c>
      <c r="G9" s="58">
        <v>6</v>
      </c>
      <c r="H9" s="60">
        <v>18.53</v>
      </c>
      <c r="I9" s="58">
        <v>1</v>
      </c>
      <c r="J9" s="58"/>
      <c r="K9" s="58"/>
    </row>
    <row r="10" spans="1:11" x14ac:dyDescent="0.2">
      <c r="A10" s="43" t="s">
        <v>275</v>
      </c>
      <c r="B10" s="43" t="s">
        <v>161</v>
      </c>
      <c r="C10" s="7" t="s">
        <v>152</v>
      </c>
      <c r="D10" s="7" t="s">
        <v>26</v>
      </c>
      <c r="F10" s="58">
        <v>7</v>
      </c>
      <c r="G10" s="58">
        <v>7</v>
      </c>
      <c r="H10" s="60">
        <v>18.53</v>
      </c>
      <c r="I10" s="58"/>
      <c r="J10" s="58"/>
      <c r="K10" s="58"/>
    </row>
    <row r="11" spans="1:11" x14ac:dyDescent="0.2">
      <c r="A11" s="43" t="s">
        <v>448</v>
      </c>
      <c r="B11" s="43" t="s">
        <v>449</v>
      </c>
      <c r="C11" s="43" t="s">
        <v>152</v>
      </c>
      <c r="D11" s="7" t="s">
        <v>16</v>
      </c>
      <c r="F11" s="58">
        <v>8</v>
      </c>
      <c r="G11" s="58">
        <v>8</v>
      </c>
      <c r="H11" s="60">
        <v>18.59</v>
      </c>
      <c r="I11" s="58">
        <v>2</v>
      </c>
      <c r="J11" s="58"/>
      <c r="K11" s="58"/>
    </row>
    <row r="12" spans="1:11" x14ac:dyDescent="0.2">
      <c r="A12" s="43" t="s">
        <v>87</v>
      </c>
      <c r="B12" s="43" t="s">
        <v>91</v>
      </c>
      <c r="C12" s="7" t="s">
        <v>176</v>
      </c>
      <c r="D12" s="7" t="s">
        <v>43</v>
      </c>
      <c r="F12" s="58">
        <v>9</v>
      </c>
      <c r="G12" s="58">
        <v>9</v>
      </c>
      <c r="H12" s="60">
        <v>19.05</v>
      </c>
      <c r="I12" s="58"/>
      <c r="J12" s="58"/>
      <c r="K12" s="58">
        <v>2</v>
      </c>
    </row>
    <row r="13" spans="1:11" x14ac:dyDescent="0.2">
      <c r="A13" s="43" t="s">
        <v>328</v>
      </c>
      <c r="B13" s="43" t="s">
        <v>210</v>
      </c>
      <c r="C13" s="7" t="s">
        <v>152</v>
      </c>
      <c r="D13" s="7" t="s">
        <v>26</v>
      </c>
      <c r="F13" s="58">
        <v>10</v>
      </c>
      <c r="G13" s="58">
        <v>10</v>
      </c>
      <c r="H13" s="60">
        <v>19.079999999999998</v>
      </c>
      <c r="I13" s="58"/>
      <c r="J13" s="58"/>
      <c r="K13" s="58"/>
    </row>
    <row r="14" spans="1:11" x14ac:dyDescent="0.2">
      <c r="A14" s="43" t="s">
        <v>450</v>
      </c>
      <c r="B14" s="43" t="s">
        <v>133</v>
      </c>
      <c r="C14" s="7" t="s">
        <v>152</v>
      </c>
      <c r="D14" s="7" t="s">
        <v>165</v>
      </c>
      <c r="F14" s="58">
        <v>11</v>
      </c>
      <c r="G14" s="58">
        <v>11</v>
      </c>
      <c r="H14" s="60">
        <v>19.079999999999998</v>
      </c>
      <c r="I14" s="58"/>
      <c r="J14" s="58"/>
      <c r="K14" s="58"/>
    </row>
    <row r="15" spans="1:11" x14ac:dyDescent="0.2">
      <c r="A15" s="43" t="s">
        <v>451</v>
      </c>
      <c r="B15" s="43" t="s">
        <v>146</v>
      </c>
      <c r="C15" s="7" t="s">
        <v>152</v>
      </c>
      <c r="D15" s="7" t="s">
        <v>182</v>
      </c>
      <c r="F15" s="58">
        <v>12</v>
      </c>
      <c r="G15" s="58">
        <v>12</v>
      </c>
      <c r="H15" s="60">
        <v>19.09</v>
      </c>
      <c r="I15" s="58"/>
      <c r="J15" s="58"/>
      <c r="K15" s="58"/>
    </row>
    <row r="16" spans="1:11" x14ac:dyDescent="0.2">
      <c r="A16" s="43" t="s">
        <v>452</v>
      </c>
      <c r="B16" s="43" t="s">
        <v>453</v>
      </c>
      <c r="C16" s="43" t="s">
        <v>61</v>
      </c>
      <c r="D16" s="7" t="s">
        <v>23</v>
      </c>
      <c r="F16" s="58">
        <v>13</v>
      </c>
      <c r="G16" s="58">
        <v>13</v>
      </c>
      <c r="H16" s="60">
        <v>19.11</v>
      </c>
      <c r="I16" s="58"/>
      <c r="J16" s="58"/>
      <c r="K16" s="58"/>
    </row>
    <row r="17" spans="1:11" x14ac:dyDescent="0.2">
      <c r="A17" s="43" t="s">
        <v>185</v>
      </c>
      <c r="B17" s="43" t="s">
        <v>186</v>
      </c>
      <c r="C17" s="43" t="s">
        <v>152</v>
      </c>
      <c r="D17" s="7" t="s">
        <v>85</v>
      </c>
      <c r="F17" s="58">
        <v>14</v>
      </c>
      <c r="G17" s="58">
        <v>14</v>
      </c>
      <c r="H17" s="60">
        <v>19.12</v>
      </c>
      <c r="I17" s="58"/>
      <c r="J17" s="58">
        <v>2</v>
      </c>
      <c r="K17" s="58"/>
    </row>
    <row r="18" spans="1:11" x14ac:dyDescent="0.2">
      <c r="A18" s="43" t="s">
        <v>454</v>
      </c>
      <c r="B18" s="43" t="s">
        <v>220</v>
      </c>
      <c r="C18" s="7" t="s">
        <v>152</v>
      </c>
      <c r="D18" s="7" t="s">
        <v>148</v>
      </c>
      <c r="F18" s="58">
        <v>15</v>
      </c>
      <c r="G18" s="58">
        <v>15</v>
      </c>
      <c r="H18" s="60">
        <v>19.14</v>
      </c>
      <c r="I18" s="58">
        <v>3</v>
      </c>
      <c r="J18" s="58"/>
      <c r="K18" s="58"/>
    </row>
    <row r="19" spans="1:11" x14ac:dyDescent="0.2">
      <c r="A19" s="43" t="s">
        <v>455</v>
      </c>
      <c r="B19" s="43" t="s">
        <v>177</v>
      </c>
      <c r="C19" s="7" t="s">
        <v>152</v>
      </c>
      <c r="D19" s="7" t="s">
        <v>44</v>
      </c>
      <c r="F19" s="58">
        <v>16</v>
      </c>
      <c r="G19" s="58">
        <v>16</v>
      </c>
      <c r="H19" s="60">
        <v>19.29</v>
      </c>
      <c r="I19" s="58">
        <v>4</v>
      </c>
      <c r="J19" s="58"/>
      <c r="K19" s="58"/>
    </row>
    <row r="20" spans="1:11" x14ac:dyDescent="0.2">
      <c r="A20" s="43" t="s">
        <v>456</v>
      </c>
      <c r="B20" s="43" t="s">
        <v>457</v>
      </c>
      <c r="C20" s="7" t="s">
        <v>152</v>
      </c>
      <c r="D20" s="7" t="s">
        <v>26</v>
      </c>
      <c r="F20" s="58">
        <v>17</v>
      </c>
      <c r="G20" s="58">
        <v>17</v>
      </c>
      <c r="H20" s="60">
        <v>19.350000000000001</v>
      </c>
      <c r="I20" s="58"/>
      <c r="J20" s="58"/>
      <c r="K20" s="58"/>
    </row>
    <row r="21" spans="1:11" x14ac:dyDescent="0.2">
      <c r="A21" s="43" t="s">
        <v>458</v>
      </c>
      <c r="B21" s="43" t="s">
        <v>178</v>
      </c>
      <c r="C21" s="43" t="s">
        <v>152</v>
      </c>
      <c r="D21" s="7" t="s">
        <v>26</v>
      </c>
      <c r="F21" s="58">
        <v>18</v>
      </c>
      <c r="G21" s="58">
        <v>18</v>
      </c>
      <c r="H21" s="60">
        <v>19.36</v>
      </c>
      <c r="I21" s="58"/>
      <c r="J21" s="58"/>
      <c r="K21" s="58"/>
    </row>
    <row r="22" spans="1:11" x14ac:dyDescent="0.2">
      <c r="A22" s="43" t="s">
        <v>459</v>
      </c>
      <c r="B22" s="43" t="s">
        <v>460</v>
      </c>
      <c r="C22" s="43" t="s">
        <v>152</v>
      </c>
      <c r="D22" s="7" t="s">
        <v>26</v>
      </c>
      <c r="F22" s="58">
        <v>19</v>
      </c>
      <c r="G22" s="58">
        <v>19</v>
      </c>
      <c r="H22" s="60">
        <v>19.399999999999999</v>
      </c>
      <c r="I22" s="58"/>
      <c r="J22" s="58"/>
      <c r="K22" s="58"/>
    </row>
    <row r="23" spans="1:11" x14ac:dyDescent="0.2">
      <c r="A23" s="43" t="s">
        <v>134</v>
      </c>
      <c r="B23" s="43" t="s">
        <v>191</v>
      </c>
      <c r="C23" s="7" t="s">
        <v>152</v>
      </c>
      <c r="D23" s="7" t="s">
        <v>26</v>
      </c>
      <c r="F23" s="58">
        <v>20</v>
      </c>
      <c r="G23" s="58">
        <v>20</v>
      </c>
      <c r="H23" s="60">
        <v>19.440000000000001</v>
      </c>
      <c r="I23" s="58"/>
      <c r="J23" s="58"/>
      <c r="K23" s="58"/>
    </row>
    <row r="24" spans="1:11" x14ac:dyDescent="0.2">
      <c r="A24" s="43" t="s">
        <v>461</v>
      </c>
      <c r="B24" s="43" t="s">
        <v>146</v>
      </c>
      <c r="C24" s="7" t="s">
        <v>152</v>
      </c>
      <c r="D24" s="7" t="s">
        <v>26</v>
      </c>
      <c r="F24" s="58">
        <v>21</v>
      </c>
      <c r="G24" s="58">
        <v>21</v>
      </c>
      <c r="H24" s="60">
        <v>19.48</v>
      </c>
      <c r="I24" s="58"/>
      <c r="J24" s="58"/>
      <c r="K24" s="58"/>
    </row>
    <row r="25" spans="1:11" x14ac:dyDescent="0.2">
      <c r="A25" s="43" t="s">
        <v>227</v>
      </c>
      <c r="B25" s="43" t="s">
        <v>462</v>
      </c>
      <c r="C25" s="43" t="s">
        <v>152</v>
      </c>
      <c r="D25" s="7" t="s">
        <v>43</v>
      </c>
      <c r="F25" s="58">
        <v>22</v>
      </c>
      <c r="G25" s="58">
        <v>22</v>
      </c>
      <c r="H25" s="60">
        <v>19.5</v>
      </c>
      <c r="I25" s="58">
        <v>5</v>
      </c>
      <c r="J25" s="58"/>
      <c r="K25" s="58"/>
    </row>
    <row r="26" spans="1:11" x14ac:dyDescent="0.2">
      <c r="A26" s="43" t="s">
        <v>463</v>
      </c>
      <c r="B26" s="43" t="s">
        <v>464</v>
      </c>
      <c r="C26" s="7" t="s">
        <v>176</v>
      </c>
      <c r="D26" s="7" t="s">
        <v>85</v>
      </c>
      <c r="F26" s="58">
        <v>23</v>
      </c>
      <c r="G26" s="58">
        <v>23</v>
      </c>
      <c r="H26" s="60">
        <v>19.510000000000002</v>
      </c>
      <c r="I26" s="58"/>
      <c r="J26" s="58"/>
      <c r="K26" s="58">
        <v>3</v>
      </c>
    </row>
    <row r="27" spans="1:11" x14ac:dyDescent="0.2">
      <c r="A27" s="43" t="s">
        <v>150</v>
      </c>
      <c r="B27" s="43" t="s">
        <v>151</v>
      </c>
      <c r="C27" s="45" t="s">
        <v>152</v>
      </c>
      <c r="D27" s="7" t="s">
        <v>23</v>
      </c>
      <c r="F27" s="58">
        <v>24</v>
      </c>
      <c r="G27" s="58">
        <v>24</v>
      </c>
      <c r="H27" s="60">
        <v>19.52</v>
      </c>
      <c r="I27" s="58"/>
      <c r="J27" s="58"/>
      <c r="K27" s="58"/>
    </row>
    <row r="28" spans="1:11" x14ac:dyDescent="0.2">
      <c r="A28" s="43" t="s">
        <v>465</v>
      </c>
      <c r="B28" s="43" t="s">
        <v>466</v>
      </c>
      <c r="C28" s="7" t="s">
        <v>152</v>
      </c>
      <c r="D28" s="7" t="s">
        <v>119</v>
      </c>
      <c r="F28" s="58">
        <v>25</v>
      </c>
      <c r="G28" s="58">
        <v>25</v>
      </c>
      <c r="H28" s="60">
        <v>19.53</v>
      </c>
      <c r="I28" s="58"/>
      <c r="J28" s="58"/>
      <c r="K28" s="58"/>
    </row>
    <row r="29" spans="1:11" x14ac:dyDescent="0.2">
      <c r="A29" s="43" t="s">
        <v>467</v>
      </c>
      <c r="B29" s="43" t="s">
        <v>468</v>
      </c>
      <c r="C29" s="7" t="s">
        <v>152</v>
      </c>
      <c r="D29" s="7" t="s">
        <v>26</v>
      </c>
      <c r="F29" s="58">
        <v>26</v>
      </c>
      <c r="G29" s="58">
        <v>26</v>
      </c>
      <c r="H29" s="60">
        <v>19.54</v>
      </c>
      <c r="I29" s="58"/>
      <c r="J29" s="58"/>
      <c r="K29" s="58"/>
    </row>
    <row r="30" spans="1:11" x14ac:dyDescent="0.2">
      <c r="A30" s="43" t="s">
        <v>162</v>
      </c>
      <c r="B30" s="43" t="s">
        <v>163</v>
      </c>
      <c r="C30" s="7" t="s">
        <v>61</v>
      </c>
      <c r="D30" s="7" t="s">
        <v>19</v>
      </c>
      <c r="F30" s="58">
        <v>27</v>
      </c>
      <c r="G30" s="58">
        <v>27</v>
      </c>
      <c r="H30" s="60">
        <v>19.57</v>
      </c>
      <c r="I30" s="58">
        <v>6</v>
      </c>
      <c r="J30" s="58"/>
      <c r="K30" s="58"/>
    </row>
    <row r="31" spans="1:11" x14ac:dyDescent="0.2">
      <c r="A31" s="43" t="s">
        <v>162</v>
      </c>
      <c r="B31" s="43" t="s">
        <v>235</v>
      </c>
      <c r="C31" s="7" t="s">
        <v>62</v>
      </c>
      <c r="D31" s="7" t="s">
        <v>182</v>
      </c>
      <c r="F31" s="58">
        <v>28</v>
      </c>
      <c r="G31" s="58">
        <v>28</v>
      </c>
      <c r="H31" s="60">
        <v>19.57</v>
      </c>
      <c r="I31" s="58"/>
      <c r="J31" s="58"/>
      <c r="K31" s="58"/>
    </row>
    <row r="32" spans="1:11" x14ac:dyDescent="0.2">
      <c r="A32" s="43" t="s">
        <v>144</v>
      </c>
      <c r="B32" s="43" t="s">
        <v>118</v>
      </c>
      <c r="C32" s="7" t="s">
        <v>176</v>
      </c>
      <c r="D32" s="7" t="s">
        <v>16</v>
      </c>
      <c r="F32" s="58">
        <v>29</v>
      </c>
      <c r="G32" s="58">
        <v>29</v>
      </c>
      <c r="H32" s="60">
        <v>20.03</v>
      </c>
      <c r="I32" s="58"/>
      <c r="J32" s="58"/>
      <c r="K32" s="58">
        <v>4</v>
      </c>
    </row>
    <row r="33" spans="1:11" x14ac:dyDescent="0.2">
      <c r="A33" s="43" t="s">
        <v>724</v>
      </c>
      <c r="B33" s="43" t="s">
        <v>723</v>
      </c>
      <c r="C33" s="7" t="s">
        <v>152</v>
      </c>
      <c r="D33" s="7" t="s">
        <v>17</v>
      </c>
      <c r="F33" s="58">
        <v>30</v>
      </c>
      <c r="G33" s="58">
        <v>30</v>
      </c>
      <c r="H33" s="60">
        <v>20.13</v>
      </c>
      <c r="I33" s="58">
        <v>7</v>
      </c>
      <c r="J33" s="58"/>
      <c r="K33" s="58"/>
    </row>
    <row r="34" spans="1:11" x14ac:dyDescent="0.2">
      <c r="A34" s="43" t="s">
        <v>179</v>
      </c>
      <c r="B34" s="43" t="s">
        <v>180</v>
      </c>
      <c r="C34" s="7" t="s">
        <v>56</v>
      </c>
      <c r="D34" s="7" t="s">
        <v>44</v>
      </c>
      <c r="F34" s="58">
        <v>31</v>
      </c>
      <c r="G34" s="58">
        <v>31</v>
      </c>
      <c r="H34" s="60">
        <v>20.18</v>
      </c>
      <c r="I34" s="58">
        <v>8</v>
      </c>
      <c r="J34" s="58"/>
      <c r="K34" s="58"/>
    </row>
    <row r="35" spans="1:11" x14ac:dyDescent="0.2">
      <c r="A35" s="43" t="s">
        <v>469</v>
      </c>
      <c r="B35" s="43" t="s">
        <v>96</v>
      </c>
      <c r="C35" s="7" t="s">
        <v>152</v>
      </c>
      <c r="D35" s="7" t="s">
        <v>26</v>
      </c>
      <c r="F35" s="58">
        <v>32</v>
      </c>
      <c r="G35" s="58">
        <v>32</v>
      </c>
      <c r="H35" s="60">
        <v>20.23</v>
      </c>
      <c r="I35" s="58"/>
      <c r="J35" s="58"/>
      <c r="K35" s="58"/>
    </row>
    <row r="36" spans="1:11" x14ac:dyDescent="0.2">
      <c r="A36" s="43" t="s">
        <v>470</v>
      </c>
      <c r="B36" s="43" t="s">
        <v>471</v>
      </c>
      <c r="C36" s="7" t="s">
        <v>152</v>
      </c>
      <c r="D36" s="7" t="s">
        <v>23</v>
      </c>
      <c r="F36" s="58">
        <v>33</v>
      </c>
      <c r="G36" s="58">
        <v>33</v>
      </c>
      <c r="H36" s="60">
        <v>20.260000000000002</v>
      </c>
      <c r="I36" s="58"/>
      <c r="J36" s="58"/>
      <c r="K36" s="58"/>
    </row>
    <row r="37" spans="1:11" x14ac:dyDescent="0.2">
      <c r="A37" s="43" t="s">
        <v>167</v>
      </c>
      <c r="B37" s="43" t="s">
        <v>146</v>
      </c>
      <c r="C37" s="7" t="s">
        <v>61</v>
      </c>
      <c r="D37" s="7" t="s">
        <v>23</v>
      </c>
      <c r="F37" s="58">
        <v>34</v>
      </c>
      <c r="G37" s="58">
        <v>34</v>
      </c>
      <c r="H37" s="60">
        <v>20.28</v>
      </c>
      <c r="I37" s="58"/>
      <c r="J37" s="58"/>
      <c r="K37" s="58"/>
    </row>
    <row r="38" spans="1:11" x14ac:dyDescent="0.2">
      <c r="A38" s="43" t="s">
        <v>189</v>
      </c>
      <c r="B38" s="43" t="s">
        <v>105</v>
      </c>
      <c r="C38" s="7" t="s">
        <v>152</v>
      </c>
      <c r="D38" s="7" t="s">
        <v>40</v>
      </c>
      <c r="F38" s="58">
        <v>35</v>
      </c>
      <c r="G38" s="58">
        <v>35</v>
      </c>
      <c r="H38" s="60">
        <v>20.3</v>
      </c>
      <c r="I38" s="58"/>
      <c r="J38" s="58">
        <v>3</v>
      </c>
      <c r="K38" s="58"/>
    </row>
    <row r="39" spans="1:11" x14ac:dyDescent="0.2">
      <c r="A39" s="43" t="s">
        <v>472</v>
      </c>
      <c r="B39" s="43" t="s">
        <v>473</v>
      </c>
      <c r="C39" s="7" t="s">
        <v>176</v>
      </c>
      <c r="D39" s="7" t="s">
        <v>86</v>
      </c>
      <c r="F39" s="58">
        <v>36</v>
      </c>
      <c r="G39" s="58">
        <v>36</v>
      </c>
      <c r="H39" s="60">
        <v>20.350000000000001</v>
      </c>
      <c r="I39" s="58"/>
      <c r="J39" s="58"/>
      <c r="K39" s="58"/>
    </row>
    <row r="40" spans="1:11" x14ac:dyDescent="0.2">
      <c r="A40" s="43" t="s">
        <v>474</v>
      </c>
      <c r="B40" s="43" t="s">
        <v>475</v>
      </c>
      <c r="C40" s="7" t="s">
        <v>152</v>
      </c>
      <c r="D40" s="7" t="s">
        <v>26</v>
      </c>
      <c r="F40" s="58">
        <v>37</v>
      </c>
      <c r="G40" s="58">
        <v>37</v>
      </c>
      <c r="H40" s="60">
        <v>20.37</v>
      </c>
      <c r="I40" s="58"/>
      <c r="J40" s="58"/>
      <c r="K40" s="58"/>
    </row>
    <row r="41" spans="1:11" x14ac:dyDescent="0.2">
      <c r="A41" s="43" t="s">
        <v>476</v>
      </c>
      <c r="B41" s="43" t="s">
        <v>146</v>
      </c>
      <c r="C41" s="7" t="s">
        <v>152</v>
      </c>
      <c r="D41" s="7" t="s">
        <v>23</v>
      </c>
      <c r="F41" s="58">
        <v>38</v>
      </c>
      <c r="G41" s="58">
        <v>38</v>
      </c>
      <c r="H41" s="60">
        <v>20.39</v>
      </c>
      <c r="I41" s="58"/>
      <c r="J41" s="58"/>
      <c r="K41" s="58"/>
    </row>
    <row r="42" spans="1:11" x14ac:dyDescent="0.2">
      <c r="A42" s="43" t="s">
        <v>193</v>
      </c>
      <c r="B42" s="43" t="s">
        <v>194</v>
      </c>
      <c r="C42" s="7" t="s">
        <v>152</v>
      </c>
      <c r="D42" s="7" t="s">
        <v>21</v>
      </c>
      <c r="F42" s="58">
        <v>39</v>
      </c>
      <c r="G42" s="58">
        <v>39</v>
      </c>
      <c r="H42" s="60">
        <v>20.399999999999999</v>
      </c>
      <c r="I42" s="58"/>
      <c r="J42" s="58">
        <v>4</v>
      </c>
      <c r="K42" s="58"/>
    </row>
    <row r="43" spans="1:11" x14ac:dyDescent="0.2">
      <c r="A43" s="43" t="s">
        <v>153</v>
      </c>
      <c r="B43" s="43" t="s">
        <v>126</v>
      </c>
      <c r="C43" s="7" t="s">
        <v>176</v>
      </c>
      <c r="D43" s="7" t="s">
        <v>16</v>
      </c>
      <c r="F43" s="58">
        <v>40</v>
      </c>
      <c r="G43" s="58">
        <v>40</v>
      </c>
      <c r="H43" s="60">
        <v>20.440000000000001</v>
      </c>
      <c r="I43" s="58"/>
      <c r="J43" s="58"/>
      <c r="K43" s="58">
        <v>5</v>
      </c>
    </row>
    <row r="44" spans="1:11" x14ac:dyDescent="0.2">
      <c r="A44" s="43" t="s">
        <v>87</v>
      </c>
      <c r="B44" s="43" t="s">
        <v>477</v>
      </c>
      <c r="C44" s="7" t="s">
        <v>152</v>
      </c>
      <c r="D44" s="7" t="s">
        <v>85</v>
      </c>
      <c r="F44" s="58">
        <v>41</v>
      </c>
      <c r="G44" s="58">
        <v>41</v>
      </c>
      <c r="H44" s="60">
        <v>20.440000000000001</v>
      </c>
      <c r="I44" s="58">
        <v>9</v>
      </c>
      <c r="J44" s="58"/>
      <c r="K44" s="58"/>
    </row>
    <row r="45" spans="1:11" x14ac:dyDescent="0.2">
      <c r="A45" s="43" t="s">
        <v>478</v>
      </c>
      <c r="B45" s="43" t="s">
        <v>226</v>
      </c>
      <c r="C45" s="7" t="s">
        <v>61</v>
      </c>
      <c r="D45" s="7" t="s">
        <v>43</v>
      </c>
      <c r="F45" s="58">
        <v>42</v>
      </c>
      <c r="G45" s="58">
        <v>42</v>
      </c>
      <c r="H45" s="60">
        <v>20.53</v>
      </c>
      <c r="I45" s="58">
        <v>10</v>
      </c>
      <c r="J45" s="58"/>
      <c r="K45" s="58"/>
    </row>
    <row r="46" spans="1:11" x14ac:dyDescent="0.2">
      <c r="A46" s="43" t="s">
        <v>479</v>
      </c>
      <c r="B46" s="43" t="s">
        <v>125</v>
      </c>
      <c r="C46" s="7" t="s">
        <v>152</v>
      </c>
      <c r="D46" s="7" t="s">
        <v>26</v>
      </c>
      <c r="F46" s="58">
        <v>43</v>
      </c>
      <c r="G46" s="58">
        <v>43</v>
      </c>
      <c r="H46" s="60">
        <v>20.58</v>
      </c>
      <c r="I46" s="58"/>
      <c r="J46" s="58"/>
      <c r="K46" s="58"/>
    </row>
    <row r="47" spans="1:11" x14ac:dyDescent="0.2">
      <c r="A47" s="43" t="s">
        <v>87</v>
      </c>
      <c r="B47" s="43" t="s">
        <v>93</v>
      </c>
      <c r="C47" s="43" t="s">
        <v>176</v>
      </c>
      <c r="D47" s="7" t="s">
        <v>43</v>
      </c>
      <c r="F47" s="58">
        <v>44</v>
      </c>
      <c r="G47" s="58">
        <v>44</v>
      </c>
      <c r="H47" s="60">
        <v>21.03</v>
      </c>
      <c r="I47" s="58"/>
      <c r="J47" s="58"/>
      <c r="K47" s="58">
        <v>6</v>
      </c>
    </row>
    <row r="48" spans="1:11" x14ac:dyDescent="0.2">
      <c r="A48" s="43" t="s">
        <v>98</v>
      </c>
      <c r="B48" s="43" t="s">
        <v>480</v>
      </c>
      <c r="C48" s="43" t="s">
        <v>152</v>
      </c>
      <c r="D48" s="7" t="s">
        <v>23</v>
      </c>
      <c r="F48" s="58">
        <v>45</v>
      </c>
      <c r="G48" s="58">
        <v>45</v>
      </c>
      <c r="H48" s="60">
        <v>21.07</v>
      </c>
      <c r="I48" s="58"/>
      <c r="J48" s="58"/>
      <c r="K48" s="58"/>
    </row>
    <row r="49" spans="1:11" x14ac:dyDescent="0.2">
      <c r="A49" s="43" t="s">
        <v>200</v>
      </c>
      <c r="B49" s="43" t="s">
        <v>481</v>
      </c>
      <c r="C49" s="43" t="s">
        <v>152</v>
      </c>
      <c r="D49" s="7" t="s">
        <v>85</v>
      </c>
      <c r="F49" s="58">
        <v>46</v>
      </c>
      <c r="G49" s="58">
        <v>46</v>
      </c>
      <c r="H49" s="60">
        <v>21.07</v>
      </c>
      <c r="I49" s="58"/>
      <c r="J49" s="58">
        <v>5</v>
      </c>
      <c r="K49" s="58"/>
    </row>
    <row r="50" spans="1:11" x14ac:dyDescent="0.2">
      <c r="A50" s="43" t="s">
        <v>482</v>
      </c>
      <c r="B50" s="43" t="s">
        <v>483</v>
      </c>
      <c r="C50" s="43" t="s">
        <v>196</v>
      </c>
      <c r="D50" s="7" t="s">
        <v>17</v>
      </c>
      <c r="F50" s="58">
        <v>47</v>
      </c>
      <c r="G50" s="58">
        <v>47</v>
      </c>
      <c r="H50" s="60">
        <v>21.09</v>
      </c>
      <c r="I50" s="58">
        <v>11</v>
      </c>
      <c r="J50" s="58"/>
      <c r="K50" s="58"/>
    </row>
    <row r="51" spans="1:11" x14ac:dyDescent="0.2">
      <c r="A51" s="43" t="s">
        <v>465</v>
      </c>
      <c r="B51" s="43" t="s">
        <v>484</v>
      </c>
      <c r="C51" s="7" t="s">
        <v>176</v>
      </c>
      <c r="D51" s="7" t="s">
        <v>21</v>
      </c>
      <c r="F51" s="58">
        <v>48</v>
      </c>
      <c r="G51" s="58">
        <v>48</v>
      </c>
      <c r="H51" s="60">
        <v>21.11</v>
      </c>
      <c r="I51" s="58"/>
      <c r="J51" s="58"/>
      <c r="K51" s="58">
        <v>7</v>
      </c>
    </row>
    <row r="52" spans="1:11" x14ac:dyDescent="0.2">
      <c r="A52" s="43" t="s">
        <v>198</v>
      </c>
      <c r="B52" s="43" t="s">
        <v>199</v>
      </c>
      <c r="C52" s="7" t="s">
        <v>62</v>
      </c>
      <c r="D52" s="7" t="s">
        <v>23</v>
      </c>
      <c r="F52" s="58">
        <v>49</v>
      </c>
      <c r="G52" s="58">
        <v>49</v>
      </c>
      <c r="H52" s="60">
        <v>21.14</v>
      </c>
      <c r="I52" s="58"/>
      <c r="J52" s="58"/>
      <c r="K52" s="58"/>
    </row>
    <row r="53" spans="1:11" x14ac:dyDescent="0.2">
      <c r="A53" s="43" t="s">
        <v>154</v>
      </c>
      <c r="B53" s="43" t="s">
        <v>138</v>
      </c>
      <c r="C53" s="7" t="s">
        <v>152</v>
      </c>
      <c r="D53" s="7" t="s">
        <v>119</v>
      </c>
      <c r="F53" s="58">
        <v>50</v>
      </c>
      <c r="G53" s="58">
        <v>50</v>
      </c>
      <c r="H53" s="60">
        <v>21.14</v>
      </c>
      <c r="I53" s="58"/>
      <c r="J53" s="58">
        <v>6</v>
      </c>
      <c r="K53" s="58"/>
    </row>
    <row r="54" spans="1:11" x14ac:dyDescent="0.2">
      <c r="A54" s="43" t="s">
        <v>164</v>
      </c>
      <c r="B54" s="43" t="s">
        <v>485</v>
      </c>
      <c r="C54" s="7" t="s">
        <v>152</v>
      </c>
      <c r="D54" s="7" t="s">
        <v>165</v>
      </c>
      <c r="F54" s="58">
        <v>51</v>
      </c>
      <c r="G54" s="58">
        <v>51</v>
      </c>
      <c r="H54" s="60">
        <v>21.22</v>
      </c>
      <c r="I54" s="58"/>
      <c r="J54" s="58"/>
      <c r="K54" s="58"/>
    </row>
    <row r="55" spans="1:11" x14ac:dyDescent="0.2">
      <c r="A55" s="43" t="s">
        <v>98</v>
      </c>
      <c r="B55" s="43" t="s">
        <v>175</v>
      </c>
      <c r="C55" s="7" t="s">
        <v>152</v>
      </c>
      <c r="D55" s="7" t="s">
        <v>16</v>
      </c>
      <c r="F55" s="58">
        <v>52</v>
      </c>
      <c r="G55" s="58">
        <v>52</v>
      </c>
      <c r="H55" s="60">
        <v>21.28</v>
      </c>
      <c r="I55" s="58"/>
      <c r="J55" s="58">
        <v>7</v>
      </c>
      <c r="K55" s="58"/>
    </row>
    <row r="56" spans="1:11" x14ac:dyDescent="0.2">
      <c r="A56" s="43" t="s">
        <v>184</v>
      </c>
      <c r="B56" s="43" t="s">
        <v>146</v>
      </c>
      <c r="C56" s="7" t="s">
        <v>62</v>
      </c>
      <c r="D56" s="7" t="s">
        <v>23</v>
      </c>
      <c r="F56" s="58">
        <v>53</v>
      </c>
      <c r="G56" s="58">
        <v>53</v>
      </c>
      <c r="H56" s="60">
        <v>21.29</v>
      </c>
      <c r="I56" s="58"/>
      <c r="J56" s="58"/>
      <c r="K56" s="58"/>
    </row>
    <row r="57" spans="1:11" x14ac:dyDescent="0.2">
      <c r="A57" s="43" t="s">
        <v>486</v>
      </c>
      <c r="B57" s="43" t="s">
        <v>487</v>
      </c>
      <c r="C57" s="7" t="s">
        <v>152</v>
      </c>
      <c r="D57" s="7" t="s">
        <v>26</v>
      </c>
      <c r="F57" s="58">
        <v>54</v>
      </c>
      <c r="G57" s="58">
        <v>54</v>
      </c>
      <c r="H57" s="60">
        <v>21.33</v>
      </c>
      <c r="I57" s="58"/>
      <c r="J57" s="58"/>
      <c r="K57" s="58"/>
    </row>
    <row r="58" spans="1:11" x14ac:dyDescent="0.2">
      <c r="A58" s="43" t="s">
        <v>207</v>
      </c>
      <c r="B58" s="43" t="s">
        <v>93</v>
      </c>
      <c r="C58" s="7" t="s">
        <v>55</v>
      </c>
      <c r="D58" s="7" t="s">
        <v>43</v>
      </c>
      <c r="F58" s="58">
        <v>55</v>
      </c>
      <c r="G58" s="58">
        <v>55</v>
      </c>
      <c r="H58" s="60">
        <v>21.4</v>
      </c>
      <c r="I58" s="58">
        <v>12</v>
      </c>
      <c r="J58" s="58"/>
      <c r="K58" s="58"/>
    </row>
    <row r="59" spans="1:11" x14ac:dyDescent="0.2">
      <c r="A59" s="43" t="s">
        <v>488</v>
      </c>
      <c r="B59" s="43" t="s">
        <v>489</v>
      </c>
      <c r="C59" s="40" t="s">
        <v>176</v>
      </c>
      <c r="D59" s="7" t="s">
        <v>19</v>
      </c>
      <c r="F59" s="58">
        <v>56</v>
      </c>
      <c r="G59" s="58">
        <v>56</v>
      </c>
      <c r="H59" s="60">
        <v>21.41</v>
      </c>
      <c r="I59" s="58"/>
      <c r="J59" s="58"/>
      <c r="K59" s="58">
        <v>8</v>
      </c>
    </row>
    <row r="60" spans="1:11" x14ac:dyDescent="0.2">
      <c r="A60" s="43" t="s">
        <v>368</v>
      </c>
      <c r="B60" s="43" t="s">
        <v>225</v>
      </c>
      <c r="C60" s="10" t="s">
        <v>55</v>
      </c>
      <c r="D60" s="7" t="s">
        <v>19</v>
      </c>
      <c r="F60" s="58">
        <v>57</v>
      </c>
      <c r="G60" s="58">
        <v>57</v>
      </c>
      <c r="H60" s="60">
        <v>21.46</v>
      </c>
      <c r="I60" s="58">
        <v>13</v>
      </c>
      <c r="J60" s="58"/>
      <c r="K60" s="58"/>
    </row>
    <row r="61" spans="1:11" x14ac:dyDescent="0.2">
      <c r="A61" s="43" t="s">
        <v>490</v>
      </c>
      <c r="B61" s="43" t="s">
        <v>95</v>
      </c>
      <c r="C61" s="45" t="s">
        <v>176</v>
      </c>
      <c r="D61" s="7" t="s">
        <v>183</v>
      </c>
      <c r="F61" s="58">
        <v>58</v>
      </c>
      <c r="G61" s="58">
        <v>58</v>
      </c>
      <c r="H61" s="60">
        <v>21.51</v>
      </c>
      <c r="I61" s="58"/>
      <c r="J61" s="58"/>
      <c r="K61" s="58">
        <v>9</v>
      </c>
    </row>
    <row r="62" spans="1:11" x14ac:dyDescent="0.2">
      <c r="A62" s="43" t="s">
        <v>491</v>
      </c>
      <c r="B62" s="43" t="s">
        <v>492</v>
      </c>
      <c r="C62" s="7" t="s">
        <v>152</v>
      </c>
      <c r="D62" s="7" t="s">
        <v>26</v>
      </c>
      <c r="F62" s="58">
        <v>59</v>
      </c>
      <c r="G62" s="58">
        <v>59</v>
      </c>
      <c r="H62" s="60">
        <v>21.51</v>
      </c>
      <c r="I62" s="58"/>
      <c r="J62" s="58"/>
      <c r="K62" s="58"/>
    </row>
    <row r="63" spans="1:11" x14ac:dyDescent="0.2">
      <c r="A63" s="43" t="s">
        <v>136</v>
      </c>
      <c r="B63" s="43" t="s">
        <v>174</v>
      </c>
      <c r="C63" s="40" t="s">
        <v>62</v>
      </c>
      <c r="D63" s="7" t="s">
        <v>23</v>
      </c>
      <c r="F63" s="58">
        <v>60</v>
      </c>
      <c r="G63" s="58">
        <v>60</v>
      </c>
      <c r="H63" s="60">
        <v>21.54</v>
      </c>
      <c r="I63" s="58"/>
      <c r="J63" s="58"/>
      <c r="K63" s="58"/>
    </row>
    <row r="64" spans="1:11" x14ac:dyDescent="0.2">
      <c r="A64" s="43" t="s">
        <v>147</v>
      </c>
      <c r="B64" s="43" t="s">
        <v>95</v>
      </c>
      <c r="C64" s="43" t="s">
        <v>176</v>
      </c>
      <c r="D64" s="7" t="s">
        <v>85</v>
      </c>
      <c r="F64" s="58">
        <v>61</v>
      </c>
      <c r="G64" s="58">
        <v>61</v>
      </c>
      <c r="H64" s="60">
        <v>21.58</v>
      </c>
      <c r="I64" s="58"/>
      <c r="J64" s="58"/>
      <c r="K64" s="58">
        <v>10</v>
      </c>
    </row>
    <row r="65" spans="1:11" x14ac:dyDescent="0.2">
      <c r="A65" s="43" t="s">
        <v>493</v>
      </c>
      <c r="B65" s="43" t="s">
        <v>224</v>
      </c>
      <c r="C65" s="7" t="s">
        <v>152</v>
      </c>
      <c r="D65" s="7" t="s">
        <v>35</v>
      </c>
      <c r="F65" s="58">
        <v>62</v>
      </c>
      <c r="G65" s="58">
        <v>62</v>
      </c>
      <c r="H65" s="60">
        <v>21.58</v>
      </c>
      <c r="I65" s="58">
        <v>14</v>
      </c>
      <c r="J65" s="58"/>
      <c r="K65" s="58"/>
    </row>
    <row r="66" spans="1:11" x14ac:dyDescent="0.2">
      <c r="A66" s="43" t="s">
        <v>494</v>
      </c>
      <c r="B66" s="43" t="s">
        <v>112</v>
      </c>
      <c r="C66" s="7" t="s">
        <v>152</v>
      </c>
      <c r="D66" s="7" t="s">
        <v>35</v>
      </c>
      <c r="F66" s="58">
        <v>63</v>
      </c>
      <c r="G66" s="58">
        <v>63</v>
      </c>
      <c r="H66" s="60">
        <v>22.06</v>
      </c>
      <c r="I66" s="58"/>
      <c r="J66" s="58"/>
      <c r="K66" s="58"/>
    </row>
    <row r="67" spans="1:11" x14ac:dyDescent="0.2">
      <c r="A67" s="43" t="s">
        <v>495</v>
      </c>
      <c r="B67" s="43" t="s">
        <v>496</v>
      </c>
      <c r="C67" s="7" t="s">
        <v>152</v>
      </c>
      <c r="D67" s="7" t="s">
        <v>26</v>
      </c>
      <c r="F67" s="58">
        <v>64</v>
      </c>
      <c r="G67" s="58">
        <v>64</v>
      </c>
      <c r="H67" s="60">
        <v>22.12</v>
      </c>
      <c r="I67" s="58"/>
      <c r="J67" s="58"/>
      <c r="K67" s="58"/>
    </row>
    <row r="68" spans="1:11" x14ac:dyDescent="0.2">
      <c r="A68" s="43" t="s">
        <v>497</v>
      </c>
      <c r="B68" s="43" t="s">
        <v>498</v>
      </c>
      <c r="C68" s="7" t="s">
        <v>152</v>
      </c>
      <c r="D68" s="7" t="s">
        <v>44</v>
      </c>
      <c r="F68" s="58">
        <v>65</v>
      </c>
      <c r="G68" s="58">
        <v>65</v>
      </c>
      <c r="H68" s="60">
        <v>22.17</v>
      </c>
      <c r="I68" s="58"/>
      <c r="J68" s="58"/>
      <c r="K68" s="58"/>
    </row>
    <row r="69" spans="1:11" x14ac:dyDescent="0.2">
      <c r="A69" s="43" t="s">
        <v>168</v>
      </c>
      <c r="B69" s="43" t="s">
        <v>169</v>
      </c>
      <c r="C69" s="7" t="s">
        <v>152</v>
      </c>
      <c r="D69" s="7" t="s">
        <v>182</v>
      </c>
      <c r="F69" s="58">
        <v>66</v>
      </c>
      <c r="G69" s="58">
        <v>66</v>
      </c>
      <c r="H69" s="60">
        <v>22.18</v>
      </c>
      <c r="I69" s="58"/>
      <c r="J69" s="58"/>
      <c r="K69" s="58"/>
    </row>
    <row r="70" spans="1:11" x14ac:dyDescent="0.2">
      <c r="A70" s="43" t="s">
        <v>305</v>
      </c>
      <c r="B70" s="43" t="s">
        <v>499</v>
      </c>
      <c r="C70" s="43" t="s">
        <v>152</v>
      </c>
      <c r="D70" s="7" t="s">
        <v>40</v>
      </c>
      <c r="F70" s="58">
        <v>67</v>
      </c>
      <c r="G70" s="58">
        <v>67</v>
      </c>
      <c r="H70" s="60">
        <v>22.2</v>
      </c>
      <c r="I70" s="58"/>
      <c r="J70" s="58"/>
      <c r="K70" s="58"/>
    </row>
    <row r="71" spans="1:11" x14ac:dyDescent="0.2">
      <c r="A71" s="43" t="s">
        <v>500</v>
      </c>
      <c r="B71" s="43" t="s">
        <v>131</v>
      </c>
      <c r="C71" s="7" t="s">
        <v>152</v>
      </c>
      <c r="D71" s="7" t="s">
        <v>16</v>
      </c>
      <c r="F71" s="58">
        <v>68</v>
      </c>
      <c r="G71" s="58">
        <v>68</v>
      </c>
      <c r="H71" s="60">
        <v>22.2</v>
      </c>
      <c r="I71" s="58"/>
      <c r="J71" s="58">
        <v>8</v>
      </c>
      <c r="K71" s="58"/>
    </row>
    <row r="72" spans="1:11" x14ac:dyDescent="0.2">
      <c r="A72" s="43" t="s">
        <v>501</v>
      </c>
      <c r="B72" s="43" t="s">
        <v>502</v>
      </c>
      <c r="C72" s="7" t="s">
        <v>152</v>
      </c>
      <c r="D72" s="7" t="s">
        <v>26</v>
      </c>
      <c r="F72" s="58">
        <v>69</v>
      </c>
      <c r="G72" s="58">
        <v>69</v>
      </c>
      <c r="H72" s="60">
        <v>22.24</v>
      </c>
      <c r="I72" s="58"/>
      <c r="J72" s="58"/>
      <c r="K72" s="58"/>
    </row>
    <row r="73" spans="1:11" x14ac:dyDescent="0.2">
      <c r="A73" s="43" t="s">
        <v>503</v>
      </c>
      <c r="B73" s="43" t="s">
        <v>504</v>
      </c>
      <c r="C73" s="7" t="s">
        <v>176</v>
      </c>
      <c r="D73" s="7" t="s">
        <v>19</v>
      </c>
      <c r="F73" s="58">
        <v>70</v>
      </c>
      <c r="G73" s="58">
        <v>70</v>
      </c>
      <c r="H73" s="60">
        <v>22.25</v>
      </c>
      <c r="I73" s="58"/>
      <c r="J73" s="58"/>
      <c r="K73" s="58">
        <v>11</v>
      </c>
    </row>
    <row r="74" spans="1:11" x14ac:dyDescent="0.2">
      <c r="A74" s="43" t="s">
        <v>171</v>
      </c>
      <c r="B74" s="43" t="s">
        <v>457</v>
      </c>
      <c r="C74" s="43" t="s">
        <v>152</v>
      </c>
      <c r="D74" s="7" t="s">
        <v>165</v>
      </c>
      <c r="F74" s="58">
        <v>71</v>
      </c>
      <c r="G74" s="58">
        <v>71</v>
      </c>
      <c r="H74" s="60">
        <v>22.3</v>
      </c>
      <c r="I74" s="58"/>
      <c r="J74" s="58"/>
      <c r="K74" s="58"/>
    </row>
    <row r="75" spans="1:11" x14ac:dyDescent="0.2">
      <c r="A75" s="43" t="s">
        <v>158</v>
      </c>
      <c r="B75" s="43" t="s">
        <v>202</v>
      </c>
      <c r="C75" s="7" t="s">
        <v>197</v>
      </c>
      <c r="D75" s="7" t="s">
        <v>41</v>
      </c>
      <c r="F75" s="58">
        <v>72</v>
      </c>
      <c r="G75" s="58">
        <v>72</v>
      </c>
      <c r="H75" s="60">
        <v>22.34</v>
      </c>
      <c r="I75" s="58">
        <v>15</v>
      </c>
      <c r="J75" s="58"/>
      <c r="K75" s="58"/>
    </row>
    <row r="76" spans="1:11" x14ac:dyDescent="0.2">
      <c r="A76" s="43" t="s">
        <v>505</v>
      </c>
      <c r="B76" s="43" t="s">
        <v>506</v>
      </c>
      <c r="C76" s="43" t="s">
        <v>152</v>
      </c>
      <c r="D76" s="7" t="s">
        <v>26</v>
      </c>
      <c r="F76" s="58">
        <v>73</v>
      </c>
      <c r="G76" s="58">
        <v>73</v>
      </c>
      <c r="H76" s="60">
        <v>22.39</v>
      </c>
      <c r="I76" s="58"/>
      <c r="J76" s="58"/>
      <c r="K76" s="58"/>
    </row>
    <row r="77" spans="1:11" x14ac:dyDescent="0.2">
      <c r="A77" s="43" t="s">
        <v>507</v>
      </c>
      <c r="B77" s="43" t="s">
        <v>118</v>
      </c>
      <c r="C77" s="7" t="s">
        <v>152</v>
      </c>
      <c r="D77" s="7" t="s">
        <v>26</v>
      </c>
      <c r="F77" s="58">
        <v>74</v>
      </c>
      <c r="G77" s="58">
        <v>74</v>
      </c>
      <c r="H77" s="60">
        <v>22.46</v>
      </c>
      <c r="I77" s="58"/>
      <c r="J77" s="58"/>
      <c r="K77" s="58"/>
    </row>
    <row r="78" spans="1:11" x14ac:dyDescent="0.2">
      <c r="A78" s="43" t="s">
        <v>145</v>
      </c>
      <c r="B78" s="43" t="s">
        <v>146</v>
      </c>
      <c r="C78" s="43" t="s">
        <v>176</v>
      </c>
      <c r="D78" s="7" t="s">
        <v>40</v>
      </c>
      <c r="F78" s="58">
        <v>75</v>
      </c>
      <c r="G78" s="58">
        <v>75</v>
      </c>
      <c r="H78" s="60">
        <v>22.46</v>
      </c>
      <c r="I78" s="58"/>
      <c r="J78" s="58"/>
      <c r="K78" s="58">
        <v>12</v>
      </c>
    </row>
    <row r="79" spans="1:11" x14ac:dyDescent="0.2">
      <c r="A79" s="43" t="s">
        <v>508</v>
      </c>
      <c r="B79" s="43" t="s">
        <v>105</v>
      </c>
      <c r="C79" s="7" t="s">
        <v>55</v>
      </c>
      <c r="D79" s="7" t="s">
        <v>17</v>
      </c>
      <c r="F79" s="58">
        <v>76</v>
      </c>
      <c r="G79" s="58">
        <v>76</v>
      </c>
      <c r="H79" s="60">
        <v>22.46</v>
      </c>
      <c r="I79" s="58">
        <v>16</v>
      </c>
      <c r="J79" s="58"/>
      <c r="K79" s="58"/>
    </row>
    <row r="80" spans="1:11" x14ac:dyDescent="0.2">
      <c r="A80" s="43" t="s">
        <v>509</v>
      </c>
      <c r="B80" s="43" t="s">
        <v>510</v>
      </c>
      <c r="C80" s="43" t="s">
        <v>152</v>
      </c>
      <c r="D80" s="7" t="s">
        <v>26</v>
      </c>
      <c r="F80" s="58">
        <v>77</v>
      </c>
      <c r="G80" s="58">
        <v>77</v>
      </c>
      <c r="H80" s="60">
        <v>22.5</v>
      </c>
      <c r="I80" s="58"/>
      <c r="J80" s="58"/>
      <c r="K80" s="58"/>
    </row>
    <row r="81" spans="1:11" x14ac:dyDescent="0.2">
      <c r="A81" s="43" t="s">
        <v>117</v>
      </c>
      <c r="B81" s="43" t="s">
        <v>511</v>
      </c>
      <c r="C81" s="7" t="s">
        <v>62</v>
      </c>
      <c r="D81" s="7" t="s">
        <v>119</v>
      </c>
      <c r="F81" s="58">
        <v>78</v>
      </c>
      <c r="G81" s="58">
        <v>78</v>
      </c>
      <c r="H81" s="60">
        <v>22.56</v>
      </c>
      <c r="I81" s="58"/>
      <c r="J81" s="58"/>
      <c r="K81" s="58"/>
    </row>
    <row r="82" spans="1:11" x14ac:dyDescent="0.2">
      <c r="A82" s="43" t="s">
        <v>512</v>
      </c>
      <c r="B82" s="43" t="s">
        <v>95</v>
      </c>
      <c r="C82" s="7" t="s">
        <v>176</v>
      </c>
      <c r="D82" s="7" t="s">
        <v>16</v>
      </c>
      <c r="F82" s="58">
        <v>79</v>
      </c>
      <c r="G82" s="58">
        <v>79</v>
      </c>
      <c r="H82" s="60">
        <v>23</v>
      </c>
      <c r="I82" s="58"/>
      <c r="J82" s="58"/>
      <c r="K82" s="58">
        <v>13</v>
      </c>
    </row>
    <row r="83" spans="1:11" x14ac:dyDescent="0.2">
      <c r="A83" s="43" t="s">
        <v>272</v>
      </c>
      <c r="B83" s="43" t="s">
        <v>513</v>
      </c>
      <c r="C83" s="7" t="s">
        <v>56</v>
      </c>
      <c r="D83" s="7" t="s">
        <v>40</v>
      </c>
      <c r="F83" s="58">
        <v>80</v>
      </c>
      <c r="G83" s="58">
        <v>80</v>
      </c>
      <c r="H83" s="60">
        <v>23</v>
      </c>
      <c r="I83" s="58"/>
      <c r="J83" s="58"/>
      <c r="K83" s="58"/>
    </row>
    <row r="84" spans="1:11" x14ac:dyDescent="0.2">
      <c r="A84" s="43" t="s">
        <v>514</v>
      </c>
      <c r="B84" s="43" t="s">
        <v>235</v>
      </c>
      <c r="C84" s="7" t="s">
        <v>152</v>
      </c>
      <c r="D84" s="7" t="s">
        <v>35</v>
      </c>
      <c r="F84" s="58">
        <v>81</v>
      </c>
      <c r="G84" s="58">
        <v>81</v>
      </c>
      <c r="H84" s="60">
        <v>23.02</v>
      </c>
      <c r="I84" s="58"/>
      <c r="J84" s="58"/>
      <c r="K84" s="58"/>
    </row>
    <row r="85" spans="1:11" x14ac:dyDescent="0.2">
      <c r="A85" s="43" t="s">
        <v>145</v>
      </c>
      <c r="B85" s="43" t="s">
        <v>214</v>
      </c>
      <c r="C85" s="43" t="s">
        <v>61</v>
      </c>
      <c r="D85" s="7" t="s">
        <v>40</v>
      </c>
      <c r="F85" s="58">
        <v>82</v>
      </c>
      <c r="G85" s="58">
        <v>82</v>
      </c>
      <c r="H85" s="60">
        <v>23.03</v>
      </c>
      <c r="I85" s="58">
        <v>17</v>
      </c>
      <c r="J85" s="58"/>
      <c r="K85" s="58"/>
    </row>
    <row r="86" spans="1:11" x14ac:dyDescent="0.2">
      <c r="A86" s="43" t="s">
        <v>213</v>
      </c>
      <c r="B86" s="43" t="s">
        <v>173</v>
      </c>
      <c r="C86" s="7" t="s">
        <v>61</v>
      </c>
      <c r="D86" s="7" t="s">
        <v>44</v>
      </c>
      <c r="F86" s="58">
        <v>83</v>
      </c>
      <c r="G86" s="58">
        <v>83</v>
      </c>
      <c r="H86" s="60">
        <v>23.14</v>
      </c>
      <c r="I86" s="58"/>
      <c r="J86" s="58"/>
      <c r="K86" s="58"/>
    </row>
    <row r="87" spans="1:11" x14ac:dyDescent="0.2">
      <c r="A87" s="43" t="s">
        <v>515</v>
      </c>
      <c r="B87" s="43" t="s">
        <v>156</v>
      </c>
      <c r="C87" s="7" t="s">
        <v>61</v>
      </c>
      <c r="D87" s="7" t="s">
        <v>148</v>
      </c>
      <c r="F87" s="58">
        <v>84</v>
      </c>
      <c r="G87" s="58">
        <v>84</v>
      </c>
      <c r="H87" s="60">
        <v>23.2</v>
      </c>
      <c r="I87" s="58"/>
      <c r="J87" s="58"/>
      <c r="K87" s="58"/>
    </row>
    <row r="88" spans="1:11" x14ac:dyDescent="0.2">
      <c r="A88" s="43" t="s">
        <v>92</v>
      </c>
      <c r="B88" s="43" t="s">
        <v>216</v>
      </c>
      <c r="C88" s="7" t="s">
        <v>61</v>
      </c>
      <c r="D88" s="7" t="s">
        <v>40</v>
      </c>
      <c r="F88" s="58">
        <v>85</v>
      </c>
      <c r="G88" s="58">
        <v>85</v>
      </c>
      <c r="H88" s="60">
        <v>23.22</v>
      </c>
      <c r="I88" s="58">
        <v>18</v>
      </c>
      <c r="J88" s="58"/>
      <c r="K88" s="58"/>
    </row>
    <row r="89" spans="1:11" x14ac:dyDescent="0.2">
      <c r="A89" s="43" t="s">
        <v>516</v>
      </c>
      <c r="B89" s="43" t="s">
        <v>214</v>
      </c>
      <c r="C89" s="44" t="s">
        <v>152</v>
      </c>
      <c r="D89" s="7" t="s">
        <v>40</v>
      </c>
      <c r="F89" s="58">
        <v>86</v>
      </c>
      <c r="G89" s="58">
        <v>86</v>
      </c>
      <c r="H89" s="60">
        <v>23.29</v>
      </c>
      <c r="I89" s="58"/>
      <c r="J89" s="58"/>
      <c r="K89" s="58"/>
    </row>
    <row r="90" spans="1:11" x14ac:dyDescent="0.2">
      <c r="A90" s="43" t="s">
        <v>517</v>
      </c>
      <c r="B90" s="43" t="s">
        <v>518</v>
      </c>
      <c r="C90" s="7" t="s">
        <v>152</v>
      </c>
      <c r="D90" s="7" t="s">
        <v>35</v>
      </c>
      <c r="F90" s="58">
        <v>87</v>
      </c>
      <c r="G90" s="58">
        <v>87</v>
      </c>
      <c r="H90" s="60">
        <v>23.3</v>
      </c>
      <c r="I90" s="58"/>
      <c r="J90" s="58"/>
      <c r="K90" s="58"/>
    </row>
    <row r="91" spans="1:11" x14ac:dyDescent="0.2">
      <c r="A91" s="43" t="s">
        <v>120</v>
      </c>
      <c r="B91" s="43" t="s">
        <v>519</v>
      </c>
      <c r="C91" s="7" t="s">
        <v>152</v>
      </c>
      <c r="D91" s="7" t="s">
        <v>23</v>
      </c>
      <c r="F91" s="58">
        <v>88</v>
      </c>
      <c r="G91" s="58">
        <v>88</v>
      </c>
      <c r="H91" s="60">
        <v>23.34</v>
      </c>
      <c r="I91" s="58"/>
      <c r="J91" s="58"/>
      <c r="K91" s="58"/>
    </row>
    <row r="92" spans="1:11" x14ac:dyDescent="0.2">
      <c r="A92" s="43" t="s">
        <v>134</v>
      </c>
      <c r="B92" s="43" t="s">
        <v>206</v>
      </c>
      <c r="C92" s="7" t="s">
        <v>62</v>
      </c>
      <c r="D92" s="7" t="s">
        <v>28</v>
      </c>
      <c r="F92" s="58">
        <v>89</v>
      </c>
      <c r="G92" s="58">
        <v>89</v>
      </c>
      <c r="H92" s="60">
        <v>23.43</v>
      </c>
      <c r="I92" s="58"/>
      <c r="J92" s="58"/>
      <c r="K92" s="58"/>
    </row>
    <row r="93" spans="1:11" x14ac:dyDescent="0.2">
      <c r="A93" s="43" t="s">
        <v>520</v>
      </c>
      <c r="B93" s="43" t="s">
        <v>139</v>
      </c>
      <c r="C93" s="7" t="s">
        <v>152</v>
      </c>
      <c r="D93" s="7" t="s">
        <v>26</v>
      </c>
      <c r="F93" s="58">
        <v>90</v>
      </c>
      <c r="G93" s="58">
        <v>90</v>
      </c>
      <c r="H93" s="60">
        <v>23.45</v>
      </c>
      <c r="I93" s="58"/>
      <c r="J93" s="58"/>
      <c r="K93" s="58"/>
    </row>
    <row r="94" spans="1:11" x14ac:dyDescent="0.2">
      <c r="A94" s="43" t="s">
        <v>726</v>
      </c>
      <c r="B94" s="43" t="s">
        <v>725</v>
      </c>
      <c r="C94" s="7" t="s">
        <v>62</v>
      </c>
      <c r="D94" s="7" t="s">
        <v>18</v>
      </c>
      <c r="F94" s="58">
        <v>91</v>
      </c>
      <c r="G94" s="58"/>
      <c r="H94" s="60">
        <v>23.5</v>
      </c>
      <c r="I94" s="58">
        <v>19</v>
      </c>
      <c r="J94" s="58"/>
      <c r="K94" s="58"/>
    </row>
    <row r="95" spans="1:11" x14ac:dyDescent="0.2">
      <c r="A95" s="43" t="s">
        <v>217</v>
      </c>
      <c r="B95" s="43" t="s">
        <v>218</v>
      </c>
      <c r="C95" s="7" t="s">
        <v>55</v>
      </c>
      <c r="D95" s="7" t="s">
        <v>35</v>
      </c>
      <c r="F95" s="58">
        <v>92</v>
      </c>
      <c r="G95" s="58">
        <v>91</v>
      </c>
      <c r="H95" s="60">
        <v>23.52</v>
      </c>
      <c r="I95" s="58"/>
      <c r="J95" s="58"/>
      <c r="K95" s="58"/>
    </row>
    <row r="96" spans="1:11" x14ac:dyDescent="0.2">
      <c r="A96" s="43" t="s">
        <v>136</v>
      </c>
      <c r="B96" s="43" t="s">
        <v>227</v>
      </c>
      <c r="C96" s="7" t="s">
        <v>62</v>
      </c>
      <c r="D96" s="7" t="s">
        <v>17</v>
      </c>
      <c r="F96" s="58">
        <v>93</v>
      </c>
      <c r="G96" s="58">
        <v>92</v>
      </c>
      <c r="H96" s="60">
        <v>23.56</v>
      </c>
      <c r="I96" s="58">
        <v>20</v>
      </c>
      <c r="J96" s="58"/>
      <c r="K96" s="58"/>
    </row>
    <row r="97" spans="1:11" x14ac:dyDescent="0.2">
      <c r="A97" s="43" t="s">
        <v>211</v>
      </c>
      <c r="B97" s="43" t="s">
        <v>209</v>
      </c>
      <c r="C97" s="7" t="s">
        <v>61</v>
      </c>
      <c r="D97" s="7" t="s">
        <v>40</v>
      </c>
      <c r="F97" s="58">
        <v>94</v>
      </c>
      <c r="G97" s="58">
        <v>93</v>
      </c>
      <c r="H97" s="60">
        <v>24.07</v>
      </c>
      <c r="I97" s="58"/>
      <c r="J97" s="58"/>
      <c r="K97" s="58"/>
    </row>
    <row r="98" spans="1:11" x14ac:dyDescent="0.2">
      <c r="A98" s="43" t="s">
        <v>521</v>
      </c>
      <c r="B98" s="43" t="s">
        <v>522</v>
      </c>
      <c r="C98" s="7" t="s">
        <v>152</v>
      </c>
      <c r="D98" s="7" t="s">
        <v>26</v>
      </c>
      <c r="F98" s="58">
        <v>95</v>
      </c>
      <c r="G98" s="58">
        <v>94</v>
      </c>
      <c r="H98" s="60">
        <v>24.11</v>
      </c>
      <c r="I98" s="58"/>
      <c r="J98" s="58"/>
      <c r="K98" s="58"/>
    </row>
    <row r="99" spans="1:11" x14ac:dyDescent="0.2">
      <c r="A99" s="43" t="s">
        <v>120</v>
      </c>
      <c r="B99" s="43" t="s">
        <v>239</v>
      </c>
      <c r="C99" s="7" t="s">
        <v>62</v>
      </c>
      <c r="D99" s="7" t="s">
        <v>43</v>
      </c>
      <c r="F99" s="58">
        <v>96</v>
      </c>
      <c r="G99" s="58">
        <v>95</v>
      </c>
      <c r="H99" s="60">
        <v>24.16</v>
      </c>
      <c r="I99" s="58">
        <v>21</v>
      </c>
      <c r="J99" s="58"/>
      <c r="K99" s="58"/>
    </row>
    <row r="100" spans="1:11" x14ac:dyDescent="0.2">
      <c r="A100" s="43" t="s">
        <v>523</v>
      </c>
      <c r="B100" s="43" t="s">
        <v>90</v>
      </c>
      <c r="C100" s="43" t="s">
        <v>152</v>
      </c>
      <c r="D100" s="7" t="s">
        <v>26</v>
      </c>
      <c r="F100" s="58">
        <v>97</v>
      </c>
      <c r="G100" s="58">
        <v>96</v>
      </c>
      <c r="H100" s="60">
        <v>24.19</v>
      </c>
      <c r="I100" s="58"/>
      <c r="J100" s="58"/>
      <c r="K100" s="58"/>
    </row>
    <row r="101" spans="1:11" x14ac:dyDescent="0.2">
      <c r="A101" s="43" t="s">
        <v>234</v>
      </c>
      <c r="B101" s="43" t="s">
        <v>233</v>
      </c>
      <c r="C101" s="7" t="s">
        <v>196</v>
      </c>
      <c r="D101" s="7" t="s">
        <v>40</v>
      </c>
      <c r="F101" s="58">
        <v>98</v>
      </c>
      <c r="G101" s="58">
        <v>97</v>
      </c>
      <c r="H101" s="60">
        <v>24.22</v>
      </c>
      <c r="I101" s="58"/>
      <c r="J101" s="58"/>
      <c r="K101" s="58"/>
    </row>
    <row r="102" spans="1:11" x14ac:dyDescent="0.2">
      <c r="A102" s="43" t="s">
        <v>524</v>
      </c>
      <c r="B102" s="43" t="s">
        <v>118</v>
      </c>
      <c r="C102" s="7" t="s">
        <v>152</v>
      </c>
      <c r="D102" s="7" t="s">
        <v>26</v>
      </c>
      <c r="F102" s="58">
        <v>99</v>
      </c>
      <c r="G102" s="58">
        <v>98</v>
      </c>
      <c r="H102" s="60">
        <v>24.25</v>
      </c>
      <c r="I102" s="58"/>
      <c r="J102" s="58"/>
      <c r="K102" s="58"/>
    </row>
    <row r="103" spans="1:11" x14ac:dyDescent="0.2">
      <c r="A103" s="43" t="s">
        <v>525</v>
      </c>
      <c r="B103" s="43" t="s">
        <v>526</v>
      </c>
      <c r="C103" s="7" t="s">
        <v>61</v>
      </c>
      <c r="D103" s="7" t="s">
        <v>27</v>
      </c>
      <c r="F103" s="58">
        <v>100</v>
      </c>
      <c r="G103" s="58">
        <v>99</v>
      </c>
      <c r="H103" s="60">
        <v>24.48</v>
      </c>
      <c r="I103" s="58"/>
      <c r="J103" s="58"/>
      <c r="K103" s="58"/>
    </row>
    <row r="104" spans="1:11" x14ac:dyDescent="0.2">
      <c r="A104" s="43" t="s">
        <v>527</v>
      </c>
      <c r="B104" s="43" t="s">
        <v>528</v>
      </c>
      <c r="C104" s="43" t="s">
        <v>152</v>
      </c>
      <c r="D104" s="7" t="s">
        <v>148</v>
      </c>
      <c r="F104" s="58">
        <v>101</v>
      </c>
      <c r="G104" s="58">
        <v>100</v>
      </c>
      <c r="H104" s="60">
        <v>24.56</v>
      </c>
      <c r="I104" s="58"/>
      <c r="J104" s="58"/>
      <c r="K104" s="58"/>
    </row>
    <row r="105" spans="1:11" x14ac:dyDescent="0.2">
      <c r="A105" s="43" t="s">
        <v>222</v>
      </c>
      <c r="B105" s="43" t="s">
        <v>226</v>
      </c>
      <c r="C105" s="7" t="s">
        <v>56</v>
      </c>
      <c r="D105" s="7" t="s">
        <v>148</v>
      </c>
      <c r="F105" s="58">
        <v>102</v>
      </c>
      <c r="G105" s="58">
        <v>101</v>
      </c>
      <c r="H105" s="60">
        <v>25.04</v>
      </c>
      <c r="I105" s="58"/>
      <c r="J105" s="58"/>
      <c r="K105" s="58"/>
    </row>
    <row r="106" spans="1:11" x14ac:dyDescent="0.2">
      <c r="A106" s="43" t="s">
        <v>231</v>
      </c>
      <c r="B106" s="43" t="s">
        <v>232</v>
      </c>
      <c r="C106" s="7" t="s">
        <v>197</v>
      </c>
      <c r="D106" s="7" t="s">
        <v>23</v>
      </c>
      <c r="F106" s="58">
        <v>103</v>
      </c>
      <c r="G106" s="58">
        <v>102</v>
      </c>
      <c r="H106" s="60">
        <v>25.06</v>
      </c>
      <c r="I106" s="58"/>
      <c r="J106" s="58"/>
      <c r="K106" s="58"/>
    </row>
    <row r="107" spans="1:11" x14ac:dyDescent="0.2">
      <c r="A107" s="43" t="s">
        <v>349</v>
      </c>
      <c r="B107" s="43" t="s">
        <v>529</v>
      </c>
      <c r="C107" s="7" t="s">
        <v>197</v>
      </c>
      <c r="D107" s="7" t="s">
        <v>17</v>
      </c>
      <c r="F107" s="58">
        <v>104</v>
      </c>
      <c r="G107" s="58">
        <v>103</v>
      </c>
      <c r="H107" s="60">
        <v>25.08</v>
      </c>
      <c r="I107" s="58">
        <v>22</v>
      </c>
      <c r="J107" s="58"/>
      <c r="K107" s="58"/>
    </row>
    <row r="108" spans="1:11" x14ac:dyDescent="0.2">
      <c r="A108" s="43" t="s">
        <v>530</v>
      </c>
      <c r="B108" s="43" t="s">
        <v>531</v>
      </c>
      <c r="C108" s="7" t="s">
        <v>152</v>
      </c>
      <c r="D108" s="7" t="s">
        <v>33</v>
      </c>
      <c r="F108" s="58">
        <v>105</v>
      </c>
      <c r="G108" s="58">
        <v>104</v>
      </c>
      <c r="H108" s="60">
        <v>25.2</v>
      </c>
      <c r="I108" s="58">
        <v>23</v>
      </c>
      <c r="J108" s="58"/>
      <c r="K108" s="58"/>
    </row>
    <row r="109" spans="1:11" x14ac:dyDescent="0.2">
      <c r="A109" s="43" t="s">
        <v>532</v>
      </c>
      <c r="B109" s="43" t="s">
        <v>235</v>
      </c>
      <c r="C109" s="7" t="s">
        <v>197</v>
      </c>
      <c r="D109" s="7" t="s">
        <v>182</v>
      </c>
      <c r="F109" s="58">
        <v>106</v>
      </c>
      <c r="G109" s="58">
        <v>105</v>
      </c>
      <c r="H109" s="60">
        <v>25.25</v>
      </c>
      <c r="I109" s="58"/>
      <c r="J109" s="58"/>
      <c r="K109" s="58"/>
    </row>
    <row r="110" spans="1:11" x14ac:dyDescent="0.2">
      <c r="A110" s="43" t="s">
        <v>422</v>
      </c>
      <c r="B110" s="43" t="s">
        <v>533</v>
      </c>
      <c r="C110" s="7" t="s">
        <v>62</v>
      </c>
      <c r="D110" s="7" t="s">
        <v>43</v>
      </c>
      <c r="F110" s="58">
        <v>107</v>
      </c>
      <c r="G110" s="58">
        <v>106</v>
      </c>
      <c r="H110" s="60">
        <v>25.42</v>
      </c>
      <c r="I110" s="58">
        <v>24</v>
      </c>
      <c r="J110" s="58"/>
      <c r="K110" s="58"/>
    </row>
    <row r="111" spans="1:11" x14ac:dyDescent="0.2">
      <c r="A111" s="43" t="s">
        <v>223</v>
      </c>
      <c r="B111" s="43" t="s">
        <v>170</v>
      </c>
      <c r="C111" s="7" t="s">
        <v>56</v>
      </c>
      <c r="D111" s="7" t="s">
        <v>27</v>
      </c>
      <c r="F111" s="58">
        <v>108</v>
      </c>
      <c r="G111" s="58">
        <v>107</v>
      </c>
      <c r="H111" s="60">
        <v>25.5</v>
      </c>
      <c r="I111" s="58"/>
      <c r="J111" s="58"/>
      <c r="K111" s="58"/>
    </row>
    <row r="112" spans="1:11" x14ac:dyDescent="0.2">
      <c r="A112" s="43" t="s">
        <v>198</v>
      </c>
      <c r="B112" s="43" t="s">
        <v>519</v>
      </c>
      <c r="C112" s="7" t="s">
        <v>152</v>
      </c>
      <c r="D112" s="7" t="s">
        <v>23</v>
      </c>
      <c r="F112" s="58">
        <v>109</v>
      </c>
      <c r="G112" s="58">
        <v>108</v>
      </c>
      <c r="H112" s="60">
        <v>26</v>
      </c>
      <c r="I112" s="58"/>
      <c r="J112" s="58"/>
      <c r="K112" s="58"/>
    </row>
    <row r="113" spans="1:11" x14ac:dyDescent="0.2">
      <c r="A113" s="43" t="s">
        <v>534</v>
      </c>
      <c r="B113" s="43" t="s">
        <v>535</v>
      </c>
      <c r="C113" s="7" t="s">
        <v>61</v>
      </c>
      <c r="D113" s="7" t="s">
        <v>35</v>
      </c>
      <c r="F113" s="58">
        <v>110</v>
      </c>
      <c r="G113" s="58">
        <v>109</v>
      </c>
      <c r="H113" s="60">
        <v>26</v>
      </c>
      <c r="I113" s="58"/>
      <c r="J113" s="58"/>
      <c r="K113" s="58"/>
    </row>
    <row r="114" spans="1:11" x14ac:dyDescent="0.2">
      <c r="A114" s="43" t="s">
        <v>223</v>
      </c>
      <c r="B114" s="43" t="s">
        <v>536</v>
      </c>
      <c r="C114" s="7" t="s">
        <v>61</v>
      </c>
      <c r="D114" s="7" t="s">
        <v>40</v>
      </c>
      <c r="F114" s="58">
        <v>111</v>
      </c>
      <c r="G114" s="58">
        <v>110</v>
      </c>
      <c r="H114" s="60">
        <v>26.17</v>
      </c>
      <c r="I114" s="58">
        <v>25</v>
      </c>
      <c r="J114" s="58"/>
      <c r="K114" s="58"/>
    </row>
    <row r="115" spans="1:11" x14ac:dyDescent="0.2">
      <c r="A115" s="43" t="s">
        <v>230</v>
      </c>
      <c r="B115" s="43" t="s">
        <v>221</v>
      </c>
      <c r="C115" s="7" t="s">
        <v>56</v>
      </c>
      <c r="D115" s="7" t="s">
        <v>182</v>
      </c>
      <c r="F115" s="58">
        <v>112</v>
      </c>
      <c r="G115" s="58">
        <v>111</v>
      </c>
      <c r="H115" s="60">
        <v>26.2</v>
      </c>
      <c r="I115" s="58"/>
      <c r="J115" s="58"/>
      <c r="K115" s="58"/>
    </row>
    <row r="116" spans="1:11" x14ac:dyDescent="0.2">
      <c r="A116" s="43" t="s">
        <v>219</v>
      </c>
      <c r="B116" s="43" t="s">
        <v>180</v>
      </c>
      <c r="C116" s="7" t="s">
        <v>197</v>
      </c>
      <c r="D116" s="7" t="s">
        <v>43</v>
      </c>
      <c r="F116" s="58">
        <v>113</v>
      </c>
      <c r="G116" s="58">
        <v>112</v>
      </c>
      <c r="H116" s="60">
        <v>26.26</v>
      </c>
      <c r="I116" s="58">
        <v>26</v>
      </c>
      <c r="J116" s="58"/>
      <c r="K116" s="58"/>
    </row>
    <row r="117" spans="1:11" x14ac:dyDescent="0.2">
      <c r="A117" s="43" t="s">
        <v>435</v>
      </c>
      <c r="B117" s="43" t="s">
        <v>156</v>
      </c>
      <c r="C117" s="7" t="s">
        <v>56</v>
      </c>
      <c r="D117" s="7" t="s">
        <v>33</v>
      </c>
      <c r="F117" s="58">
        <v>114</v>
      </c>
      <c r="G117" s="58">
        <v>113</v>
      </c>
      <c r="H117" s="60">
        <v>26.37</v>
      </c>
      <c r="I117" s="58"/>
      <c r="J117" s="58"/>
      <c r="K117" s="58"/>
    </row>
    <row r="118" spans="1:11" x14ac:dyDescent="0.2">
      <c r="A118" s="43" t="s">
        <v>537</v>
      </c>
      <c r="B118" s="43" t="s">
        <v>236</v>
      </c>
      <c r="C118" s="7" t="s">
        <v>196</v>
      </c>
      <c r="D118" s="7" t="s">
        <v>17</v>
      </c>
      <c r="F118" s="58">
        <v>115</v>
      </c>
      <c r="G118" s="58">
        <v>114</v>
      </c>
      <c r="H118" s="60">
        <v>26.53</v>
      </c>
      <c r="I118" s="58">
        <v>27</v>
      </c>
      <c r="J118" s="58"/>
      <c r="K118" s="58"/>
    </row>
    <row r="119" spans="1:11" x14ac:dyDescent="0.2">
      <c r="A119" s="43" t="s">
        <v>538</v>
      </c>
      <c r="B119" s="43" t="s">
        <v>539</v>
      </c>
      <c r="C119" s="7" t="s">
        <v>61</v>
      </c>
      <c r="D119" s="7" t="s">
        <v>215</v>
      </c>
      <c r="F119" s="58">
        <v>116</v>
      </c>
      <c r="G119" s="58">
        <v>115</v>
      </c>
      <c r="H119" s="60">
        <v>27.05</v>
      </c>
      <c r="I119" s="58"/>
      <c r="J119" s="58"/>
      <c r="K119" s="58"/>
    </row>
    <row r="120" spans="1:11" x14ac:dyDescent="0.2">
      <c r="A120" s="43" t="s">
        <v>92</v>
      </c>
      <c r="B120" s="43" t="s">
        <v>90</v>
      </c>
      <c r="C120" s="7" t="s">
        <v>176</v>
      </c>
      <c r="D120" s="7" t="s">
        <v>40</v>
      </c>
      <c r="F120" s="58">
        <v>117</v>
      </c>
      <c r="G120" s="58">
        <v>116</v>
      </c>
      <c r="H120" s="60">
        <v>27.2</v>
      </c>
      <c r="I120" s="58"/>
      <c r="J120" s="58"/>
      <c r="K120" s="58">
        <v>14</v>
      </c>
    </row>
    <row r="121" spans="1:11" x14ac:dyDescent="0.2">
      <c r="A121" s="43" t="s">
        <v>540</v>
      </c>
      <c r="B121" s="43" t="s">
        <v>518</v>
      </c>
      <c r="C121" s="43" t="s">
        <v>55</v>
      </c>
      <c r="D121" s="7" t="s">
        <v>35</v>
      </c>
      <c r="F121" s="58">
        <v>118</v>
      </c>
      <c r="G121" s="58">
        <v>117</v>
      </c>
      <c r="H121" s="60">
        <v>27.36</v>
      </c>
      <c r="I121" s="58"/>
      <c r="J121" s="58"/>
      <c r="K121" s="58"/>
    </row>
    <row r="122" spans="1:11" x14ac:dyDescent="0.2">
      <c r="A122" s="43" t="s">
        <v>87</v>
      </c>
      <c r="B122" s="43" t="s">
        <v>240</v>
      </c>
      <c r="C122" s="7" t="s">
        <v>61</v>
      </c>
      <c r="D122" s="7" t="s">
        <v>43</v>
      </c>
      <c r="F122" s="58">
        <v>119</v>
      </c>
      <c r="G122" s="58">
        <v>118</v>
      </c>
      <c r="H122" s="60">
        <v>27.49</v>
      </c>
      <c r="I122" s="58"/>
      <c r="J122" s="58"/>
      <c r="K122" s="58"/>
    </row>
    <row r="123" spans="1:11" x14ac:dyDescent="0.2">
      <c r="A123" s="43" t="s">
        <v>541</v>
      </c>
      <c r="B123" s="43" t="s">
        <v>542</v>
      </c>
      <c r="C123" s="43" t="s">
        <v>196</v>
      </c>
      <c r="D123" s="7" t="s">
        <v>148</v>
      </c>
      <c r="F123" s="58">
        <v>120</v>
      </c>
      <c r="G123" s="58">
        <v>119</v>
      </c>
      <c r="H123" s="60">
        <v>27.56</v>
      </c>
      <c r="I123" s="58"/>
      <c r="J123" s="58"/>
      <c r="K123" s="58"/>
    </row>
    <row r="124" spans="1:11" x14ac:dyDescent="0.2">
      <c r="A124" s="43" t="s">
        <v>543</v>
      </c>
      <c r="B124" s="43" t="s">
        <v>146</v>
      </c>
      <c r="C124" s="7" t="s">
        <v>62</v>
      </c>
      <c r="D124" s="7" t="s">
        <v>215</v>
      </c>
      <c r="F124" s="58">
        <v>121</v>
      </c>
      <c r="G124" s="58">
        <v>120</v>
      </c>
      <c r="H124" s="60">
        <v>28</v>
      </c>
      <c r="I124" s="58"/>
      <c r="J124" s="58"/>
      <c r="K124" s="58"/>
    </row>
    <row r="125" spans="1:11" x14ac:dyDescent="0.2">
      <c r="A125" s="43" t="s">
        <v>227</v>
      </c>
      <c r="B125" s="43" t="s">
        <v>149</v>
      </c>
      <c r="C125" s="7" t="s">
        <v>152</v>
      </c>
      <c r="D125" s="7" t="s">
        <v>43</v>
      </c>
      <c r="F125" s="58">
        <v>122</v>
      </c>
      <c r="G125" s="58">
        <v>121</v>
      </c>
      <c r="H125" s="60">
        <v>28.04</v>
      </c>
      <c r="I125" s="58"/>
      <c r="J125" s="58"/>
      <c r="K125" s="58"/>
    </row>
    <row r="126" spans="1:11" x14ac:dyDescent="0.2">
      <c r="A126" s="43" t="s">
        <v>544</v>
      </c>
      <c r="B126" s="43" t="s">
        <v>180</v>
      </c>
      <c r="C126" s="7" t="s">
        <v>62</v>
      </c>
      <c r="D126" s="7" t="s">
        <v>72</v>
      </c>
      <c r="F126" s="58">
        <v>123</v>
      </c>
      <c r="G126" s="58">
        <v>122</v>
      </c>
      <c r="H126" s="60">
        <v>28.31</v>
      </c>
      <c r="I126" s="58"/>
      <c r="J126" s="58"/>
      <c r="K126" s="58"/>
    </row>
    <row r="127" spans="1:11" x14ac:dyDescent="0.2">
      <c r="A127" s="7" t="s">
        <v>545</v>
      </c>
      <c r="B127" s="7" t="s">
        <v>546</v>
      </c>
      <c r="C127" s="7" t="s">
        <v>197</v>
      </c>
      <c r="D127" s="7" t="s">
        <v>72</v>
      </c>
      <c r="F127" s="58">
        <v>124</v>
      </c>
      <c r="G127" s="58">
        <v>123</v>
      </c>
      <c r="H127" s="60">
        <v>29.47</v>
      </c>
      <c r="I127" s="58"/>
      <c r="J127" s="58"/>
      <c r="K127" s="58"/>
    </row>
    <row r="128" spans="1:11" x14ac:dyDescent="0.2">
      <c r="A128" s="7" t="s">
        <v>420</v>
      </c>
      <c r="B128" s="7" t="s">
        <v>547</v>
      </c>
      <c r="C128" s="7" t="s">
        <v>56</v>
      </c>
      <c r="D128" s="7" t="s">
        <v>148</v>
      </c>
      <c r="F128" s="58">
        <v>125</v>
      </c>
      <c r="G128" s="58">
        <v>124</v>
      </c>
      <c r="H128" s="60">
        <v>30.1</v>
      </c>
      <c r="I128" s="58"/>
      <c r="J128" s="58"/>
      <c r="K128" s="58"/>
    </row>
    <row r="129" spans="1:11" x14ac:dyDescent="0.2">
      <c r="A129" s="7" t="s">
        <v>728</v>
      </c>
      <c r="B129" s="7" t="s">
        <v>727</v>
      </c>
      <c r="C129" s="7" t="s">
        <v>729</v>
      </c>
      <c r="D129" s="7" t="s">
        <v>18</v>
      </c>
      <c r="F129" s="58">
        <v>126</v>
      </c>
      <c r="G129" s="58"/>
      <c r="H129" s="60">
        <v>30.26</v>
      </c>
      <c r="I129" s="58">
        <v>28</v>
      </c>
      <c r="J129" s="58"/>
      <c r="K129" s="58"/>
    </row>
    <row r="130" spans="1:11" x14ac:dyDescent="0.2">
      <c r="A130" s="7" t="s">
        <v>548</v>
      </c>
      <c r="B130" s="7" t="s">
        <v>146</v>
      </c>
      <c r="C130" s="7" t="s">
        <v>56</v>
      </c>
      <c r="D130" s="7" t="s">
        <v>35</v>
      </c>
      <c r="F130" s="58">
        <v>127</v>
      </c>
      <c r="G130" s="58">
        <v>125</v>
      </c>
      <c r="H130" s="60">
        <v>37.42</v>
      </c>
      <c r="I130" s="58"/>
      <c r="J130" s="58"/>
      <c r="K130" s="58"/>
    </row>
    <row r="131" spans="1:11" x14ac:dyDescent="0.2">
      <c r="A131" s="7" t="s">
        <v>549</v>
      </c>
      <c r="B131" s="7" t="s">
        <v>550</v>
      </c>
      <c r="C131" s="7" t="s">
        <v>55</v>
      </c>
      <c r="D131" s="7" t="s">
        <v>35</v>
      </c>
      <c r="F131" s="58">
        <v>128</v>
      </c>
      <c r="G131" s="58">
        <v>126</v>
      </c>
      <c r="H131" s="60">
        <v>37.42</v>
      </c>
      <c r="I131" s="58"/>
      <c r="J131" s="58"/>
      <c r="K131" s="58"/>
    </row>
    <row r="135" spans="1:11" ht="15.75" x14ac:dyDescent="0.25">
      <c r="A135"/>
      <c r="B135" s="72" t="s">
        <v>390</v>
      </c>
      <c r="C135" s="72"/>
      <c r="D135"/>
    </row>
    <row r="136" spans="1:11" ht="15.75" x14ac:dyDescent="0.25">
      <c r="A136"/>
      <c r="B136" s="65" t="s">
        <v>388</v>
      </c>
      <c r="C136" s="65"/>
      <c r="D136"/>
    </row>
    <row r="137" spans="1:11" x14ac:dyDescent="0.2">
      <c r="A137"/>
      <c r="B137"/>
      <c r="C137"/>
      <c r="D137"/>
    </row>
    <row r="138" spans="1:11" x14ac:dyDescent="0.2">
      <c r="A138" s="3" t="s">
        <v>386</v>
      </c>
      <c r="B138" s="3" t="s">
        <v>3</v>
      </c>
      <c r="C138" s="1"/>
      <c r="D138" s="3" t="s">
        <v>387</v>
      </c>
    </row>
    <row r="139" spans="1:11" x14ac:dyDescent="0.2">
      <c r="A139" s="64">
        <v>1</v>
      </c>
      <c r="B139" t="s">
        <v>43</v>
      </c>
      <c r="D139" s="64">
        <v>16</v>
      </c>
    </row>
    <row r="140" spans="1:11" x14ac:dyDescent="0.2">
      <c r="A140" s="64">
        <v>2</v>
      </c>
      <c r="B140" t="s">
        <v>17</v>
      </c>
      <c r="D140" s="64">
        <v>34</v>
      </c>
    </row>
    <row r="141" spans="1:11" x14ac:dyDescent="0.2">
      <c r="A141" s="64">
        <v>3</v>
      </c>
      <c r="B141" t="s">
        <v>722</v>
      </c>
      <c r="D141" s="64">
        <v>60</v>
      </c>
    </row>
    <row r="142" spans="1:11" x14ac:dyDescent="0.2">
      <c r="A142" s="64"/>
      <c r="B142"/>
      <c r="D142" s="64"/>
    </row>
    <row r="143" spans="1:11" x14ac:dyDescent="0.2">
      <c r="A143" s="64"/>
      <c r="B143"/>
      <c r="D143" s="64"/>
    </row>
    <row r="144" spans="1:11" ht="15.75" x14ac:dyDescent="0.25">
      <c r="A144"/>
      <c r="B144" s="72" t="s">
        <v>393</v>
      </c>
      <c r="C144" s="72"/>
      <c r="D144"/>
    </row>
    <row r="145" spans="1:4" ht="15.75" x14ac:dyDescent="0.25">
      <c r="A145"/>
      <c r="B145" s="65" t="s">
        <v>388</v>
      </c>
      <c r="C145" s="65"/>
      <c r="D145"/>
    </row>
    <row r="146" spans="1:4" x14ac:dyDescent="0.2">
      <c r="A146"/>
      <c r="B146"/>
      <c r="C146"/>
      <c r="D146"/>
    </row>
    <row r="147" spans="1:4" x14ac:dyDescent="0.2">
      <c r="A147" s="3" t="s">
        <v>386</v>
      </c>
      <c r="B147" s="3" t="s">
        <v>3</v>
      </c>
      <c r="C147" s="1"/>
      <c r="D147" s="3" t="s">
        <v>387</v>
      </c>
    </row>
    <row r="148" spans="1:4" x14ac:dyDescent="0.2">
      <c r="A148" s="64">
        <v>1</v>
      </c>
      <c r="B148" t="s">
        <v>43</v>
      </c>
      <c r="D148" s="64">
        <v>11</v>
      </c>
    </row>
    <row r="149" spans="1:4" x14ac:dyDescent="0.2">
      <c r="A149" s="64">
        <v>2</v>
      </c>
      <c r="B149" t="s">
        <v>17</v>
      </c>
      <c r="D149" s="64">
        <v>27</v>
      </c>
    </row>
    <row r="150" spans="1:4" x14ac:dyDescent="0.2">
      <c r="A150" s="64">
        <v>3</v>
      </c>
      <c r="B150" t="s">
        <v>722</v>
      </c>
      <c r="D150" s="64">
        <v>38</v>
      </c>
    </row>
    <row r="153" spans="1:4" ht="15.75" x14ac:dyDescent="0.25">
      <c r="A153"/>
      <c r="B153" s="72" t="s">
        <v>391</v>
      </c>
      <c r="C153" s="72"/>
      <c r="D153"/>
    </row>
    <row r="154" spans="1:4" ht="15.75" x14ac:dyDescent="0.25">
      <c r="A154"/>
      <c r="B154" s="65" t="s">
        <v>388</v>
      </c>
      <c r="C154" s="65"/>
      <c r="D154"/>
    </row>
    <row r="155" spans="1:4" x14ac:dyDescent="0.2">
      <c r="A155"/>
      <c r="B155"/>
      <c r="C155"/>
      <c r="D155"/>
    </row>
    <row r="156" spans="1:4" x14ac:dyDescent="0.2">
      <c r="A156" s="3" t="s">
        <v>386</v>
      </c>
      <c r="B156" s="3" t="s">
        <v>3</v>
      </c>
      <c r="C156" s="1"/>
      <c r="D156" s="3" t="s">
        <v>387</v>
      </c>
    </row>
    <row r="157" spans="1:4" x14ac:dyDescent="0.2">
      <c r="A157" s="68">
        <v>1</v>
      </c>
      <c r="B157" t="s">
        <v>85</v>
      </c>
      <c r="D157" s="68">
        <v>8</v>
      </c>
    </row>
    <row r="160" spans="1:4" ht="15.75" x14ac:dyDescent="0.25">
      <c r="A160"/>
      <c r="B160" s="72" t="s">
        <v>392</v>
      </c>
      <c r="C160" s="72"/>
      <c r="D160"/>
    </row>
    <row r="161" spans="1:4" ht="15.75" x14ac:dyDescent="0.25">
      <c r="A161"/>
      <c r="B161" s="65" t="s">
        <v>388</v>
      </c>
      <c r="C161" s="65"/>
      <c r="D161"/>
    </row>
    <row r="162" spans="1:4" x14ac:dyDescent="0.2">
      <c r="A162"/>
      <c r="B162"/>
      <c r="C162"/>
      <c r="D162"/>
    </row>
    <row r="163" spans="1:4" x14ac:dyDescent="0.2">
      <c r="A163" s="3" t="s">
        <v>386</v>
      </c>
      <c r="B163" s="3" t="s">
        <v>3</v>
      </c>
      <c r="C163" s="1"/>
      <c r="D163" s="3" t="s">
        <v>387</v>
      </c>
    </row>
    <row r="164" spans="1:4" x14ac:dyDescent="0.2">
      <c r="A164" s="64">
        <v>1</v>
      </c>
      <c r="B164" t="s">
        <v>16</v>
      </c>
      <c r="D164" s="64">
        <v>10</v>
      </c>
    </row>
    <row r="165" spans="1:4" x14ac:dyDescent="0.2">
      <c r="A165" s="64"/>
      <c r="B165"/>
      <c r="D165" s="64"/>
    </row>
    <row r="166" spans="1:4" x14ac:dyDescent="0.2">
      <c r="A166" s="64"/>
      <c r="B166"/>
      <c r="C166"/>
      <c r="D166" s="64"/>
    </row>
    <row r="167" spans="1:4" x14ac:dyDescent="0.2">
      <c r="A167" s="64"/>
      <c r="B167"/>
      <c r="C167"/>
      <c r="D167" s="64"/>
    </row>
    <row r="168" spans="1:4" x14ac:dyDescent="0.2">
      <c r="A168" s="64"/>
      <c r="B168"/>
      <c r="C168"/>
      <c r="D168" s="64"/>
    </row>
  </sheetData>
  <autoFilter ref="A3:D126"/>
  <mergeCells count="4">
    <mergeCell ref="B135:C135"/>
    <mergeCell ref="B144:C144"/>
    <mergeCell ref="B153:C153"/>
    <mergeCell ref="B160:C160"/>
  </mergeCells>
  <phoneticPr fontId="0" type="noConversion"/>
  <pageMargins left="0.21" right="0.12" top="0.45" bottom="0.77" header="0.33" footer="0.5"/>
  <pageSetup paperSize="9" scale="70" fitToWidth="0" fitToHeight="0" orientation="portrait" horizontalDpi="300" r:id="rId1"/>
  <headerFooter alignWithMargins="0">
    <oddFooter>&amp;L&amp;F\  &amp;A</oddFooter>
  </headerFooter>
  <rowBreaks count="1" manualBreakCount="1">
    <brk id="96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zoomScaleNormal="100" workbookViewId="0">
      <selection activeCell="A18" sqref="A18"/>
    </sheetView>
  </sheetViews>
  <sheetFormatPr defaultRowHeight="12.75" x14ac:dyDescent="0.2"/>
  <cols>
    <col min="1" max="1" width="14.85546875" customWidth="1"/>
    <col min="4" max="4" width="23" customWidth="1"/>
    <col min="5" max="5" width="3" customWidth="1"/>
    <col min="6" max="6" width="5.28515625" customWidth="1"/>
    <col min="7" max="7" width="6.42578125" customWidth="1"/>
    <col min="8" max="8" width="4.5703125" customWidth="1"/>
    <col min="9" max="9" width="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5.140625" customWidth="1"/>
    <col min="31" max="31" width="10.140625" customWidth="1"/>
  </cols>
  <sheetData>
    <row r="1" spans="1:39" x14ac:dyDescent="0.2">
      <c r="A1" s="2" t="e">
        <f>+#REF!</f>
        <v>#REF!</v>
      </c>
    </row>
    <row r="2" spans="1:39" x14ac:dyDescent="0.2">
      <c r="A2" s="2"/>
      <c r="AH2" s="1"/>
      <c r="AJ2" s="1"/>
    </row>
    <row r="3" spans="1:39" x14ac:dyDescent="0.2">
      <c r="F3" s="75" t="s">
        <v>10</v>
      </c>
      <c r="G3" s="76"/>
      <c r="H3" s="77"/>
      <c r="I3" s="3"/>
      <c r="J3" s="75" t="s">
        <v>4</v>
      </c>
      <c r="K3" s="76"/>
      <c r="L3" s="77"/>
      <c r="N3" s="75" t="s">
        <v>11</v>
      </c>
      <c r="O3" s="76"/>
      <c r="P3" s="77"/>
      <c r="R3" s="75" t="s">
        <v>12</v>
      </c>
      <c r="S3" s="76"/>
      <c r="T3" s="77"/>
      <c r="V3" s="75" t="s">
        <v>78</v>
      </c>
      <c r="W3" s="76"/>
      <c r="X3" s="77"/>
      <c r="Z3" s="75" t="s">
        <v>80</v>
      </c>
      <c r="AA3" s="76"/>
      <c r="AB3" s="77"/>
      <c r="AD3" s="73" t="s">
        <v>13</v>
      </c>
      <c r="AE3" s="7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5"/>
      <c r="H5" s="5"/>
      <c r="J5" s="22"/>
      <c r="K5" s="6"/>
      <c r="L5" s="5"/>
      <c r="N5" s="22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x14ac:dyDescent="0.2">
      <c r="A6" s="5"/>
      <c r="B6" s="5"/>
      <c r="C6" s="5"/>
      <c r="D6" s="5"/>
      <c r="F6" s="5"/>
      <c r="G6" s="5"/>
      <c r="H6" s="5"/>
      <c r="J6" s="22"/>
      <c r="K6" s="6"/>
      <c r="L6" s="5"/>
      <c r="N6" s="22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x14ac:dyDescent="0.2">
      <c r="A7" s="5"/>
      <c r="B7" s="5"/>
      <c r="C7" s="5"/>
      <c r="D7" s="5"/>
      <c r="F7" s="5"/>
      <c r="G7" s="5"/>
      <c r="H7" s="5"/>
      <c r="J7" s="22"/>
      <c r="K7" s="6"/>
      <c r="L7" s="5"/>
      <c r="N7" s="22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pans="1:39" s="21" customFormat="1" x14ac:dyDescent="0.2"/>
    <row r="11" spans="1:39" x14ac:dyDescent="0.2">
      <c r="C11" s="11" t="s">
        <v>46</v>
      </c>
      <c r="D11" s="11" t="s">
        <v>15</v>
      </c>
      <c r="E11" s="8"/>
      <c r="F11" s="11"/>
    </row>
    <row r="12" spans="1:39" x14ac:dyDescent="0.2">
      <c r="C12" s="8" t="s">
        <v>47</v>
      </c>
      <c r="D12" s="8" t="s">
        <v>18</v>
      </c>
      <c r="E12" s="8"/>
      <c r="F12" s="8"/>
      <c r="AG12" s="9">
        <f t="shared" ref="AG12:AG45" si="0">SUMIF($D$5:$D$7,$D12,$AG$5:$AG$7)</f>
        <v>0</v>
      </c>
      <c r="AH12" s="9">
        <f t="shared" ref="AH12:AH45" si="1">SUMIF($D$5:$D$7,$D12,$AH$5:$AH$7)</f>
        <v>0</v>
      </c>
      <c r="AI12" s="9">
        <f t="shared" ref="AI12:AI45" si="2">SUMIF($D$5:$D$7,$D12,$AI$5:$AI$7)</f>
        <v>0</v>
      </c>
      <c r="AJ12" s="9">
        <f t="shared" ref="AJ12:AJ45" si="3">SUMIF($D$5:$D$7,$D12,$AJ$5:$AJ$7)</f>
        <v>0</v>
      </c>
      <c r="AK12" s="9">
        <f t="shared" ref="AK12:AK45" si="4">SUMIF($D$5:$D$7,$D12,$AK$5:$AK$7)</f>
        <v>0</v>
      </c>
      <c r="AL12" s="9">
        <f t="shared" ref="AL12:AL45" si="5">SUMIF($D$5:$D$7,$D12,$AL$5:$AL$7)</f>
        <v>0</v>
      </c>
      <c r="AM12" s="20">
        <f>SUM(AG12:AL12)</f>
        <v>0</v>
      </c>
    </row>
    <row r="13" spans="1:39" x14ac:dyDescent="0.2">
      <c r="C13" s="8" t="s">
        <v>48</v>
      </c>
      <c r="D13" s="8" t="s">
        <v>19</v>
      </c>
      <c r="E13" s="8"/>
      <c r="F13" s="8"/>
      <c r="AG13" s="9">
        <f t="shared" si="0"/>
        <v>0</v>
      </c>
      <c r="AH13" s="9">
        <f t="shared" si="1"/>
        <v>0</v>
      </c>
      <c r="AI13" s="9">
        <f t="shared" si="2"/>
        <v>0</v>
      </c>
      <c r="AJ13" s="9">
        <f t="shared" si="3"/>
        <v>0</v>
      </c>
      <c r="AK13" s="9">
        <f t="shared" si="4"/>
        <v>0</v>
      </c>
      <c r="AL13" s="9">
        <f t="shared" si="5"/>
        <v>0</v>
      </c>
      <c r="AM13" s="20">
        <f>SUM(AG13:AL13)</f>
        <v>0</v>
      </c>
    </row>
    <row r="14" spans="1:39" x14ac:dyDescent="0.2">
      <c r="C14" s="8" t="s">
        <v>57</v>
      </c>
      <c r="D14" s="8" t="s">
        <v>20</v>
      </c>
      <c r="E14" s="8"/>
      <c r="F14" s="8"/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t="shared" ref="AM14:AM45" si="6">SUM(AG14:AL14)</f>
        <v>0</v>
      </c>
    </row>
    <row r="15" spans="1:39" x14ac:dyDescent="0.2">
      <c r="C15" s="8" t="s">
        <v>58</v>
      </c>
      <c r="D15" s="8" t="s">
        <v>22</v>
      </c>
      <c r="E15" s="8"/>
      <c r="F15" s="8"/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1:39" x14ac:dyDescent="0.2">
      <c r="C16" s="8" t="s">
        <v>59</v>
      </c>
      <c r="D16" s="8" t="s">
        <v>21</v>
      </c>
      <c r="E16" s="8"/>
      <c r="F16" s="8"/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x14ac:dyDescent="0.2">
      <c r="C17" s="8" t="s">
        <v>60</v>
      </c>
      <c r="D17" s="8" t="s">
        <v>23</v>
      </c>
      <c r="E17" s="8"/>
      <c r="F17" s="8"/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x14ac:dyDescent="0.2">
      <c r="C18" s="8" t="s">
        <v>55</v>
      </c>
      <c r="D18" s="8" t="s">
        <v>24</v>
      </c>
      <c r="E18" s="8"/>
      <c r="F18" s="8"/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x14ac:dyDescent="0.2">
      <c r="C19" s="8" t="s">
        <v>56</v>
      </c>
      <c r="D19" s="8" t="s">
        <v>25</v>
      </c>
      <c r="E19" s="8"/>
      <c r="F19" s="8"/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x14ac:dyDescent="0.2">
      <c r="C20" s="8" t="s">
        <v>62</v>
      </c>
      <c r="D20" s="8" t="s">
        <v>28</v>
      </c>
      <c r="E20" s="8"/>
      <c r="F20" s="8"/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x14ac:dyDescent="0.2">
      <c r="C21" s="8" t="s">
        <v>61</v>
      </c>
      <c r="D21" s="8" t="s">
        <v>27</v>
      </c>
      <c r="E21" s="8"/>
      <c r="F21" s="8"/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x14ac:dyDescent="0.2">
      <c r="C22" s="8" t="s">
        <v>49</v>
      </c>
      <c r="D22" s="8" t="s">
        <v>16</v>
      </c>
      <c r="E22" s="8"/>
      <c r="F22" s="8"/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x14ac:dyDescent="0.2">
      <c r="C23" s="8" t="s">
        <v>50</v>
      </c>
      <c r="D23" s="8" t="s">
        <v>26</v>
      </c>
      <c r="E23" s="8"/>
      <c r="F23" s="8"/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x14ac:dyDescent="0.2">
      <c r="C24" s="8" t="s">
        <v>51</v>
      </c>
      <c r="D24" s="8" t="s">
        <v>17</v>
      </c>
      <c r="E24" s="8"/>
      <c r="F24" s="8"/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x14ac:dyDescent="0.2">
      <c r="C25" s="8" t="s">
        <v>52</v>
      </c>
      <c r="D25" s="8" t="s">
        <v>29</v>
      </c>
      <c r="E25" s="8"/>
      <c r="F25" s="8"/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x14ac:dyDescent="0.2">
      <c r="C26" s="8" t="s">
        <v>53</v>
      </c>
      <c r="D26" s="8" t="s">
        <v>30</v>
      </c>
      <c r="E26" s="8"/>
      <c r="F26" s="8"/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x14ac:dyDescent="0.2">
      <c r="C27" s="8" t="s">
        <v>54</v>
      </c>
      <c r="D27" s="8" t="s">
        <v>75</v>
      </c>
      <c r="E27" s="8"/>
      <c r="F27" s="8"/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3:39" x14ac:dyDescent="0.2">
      <c r="D28" s="8" t="s">
        <v>74</v>
      </c>
      <c r="E28" s="8"/>
      <c r="F28" s="8"/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>SUM(AG28:AL28)</f>
        <v>0</v>
      </c>
    </row>
    <row r="29" spans="3:39" x14ac:dyDescent="0.2">
      <c r="D29" s="8" t="s">
        <v>73</v>
      </c>
      <c r="E29" s="8"/>
      <c r="F29" s="8"/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>SUM(AG29:AL29)</f>
        <v>0</v>
      </c>
    </row>
    <row r="30" spans="3:39" x14ac:dyDescent="0.2">
      <c r="D30" s="8" t="s">
        <v>31</v>
      </c>
      <c r="E30" s="8"/>
      <c r="F30" s="8"/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3:39" x14ac:dyDescent="0.2">
      <c r="D31" s="8" t="s">
        <v>33</v>
      </c>
      <c r="E31" s="8"/>
      <c r="F31" s="8"/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3:39" x14ac:dyDescent="0.2">
      <c r="D32" s="8" t="s">
        <v>32</v>
      </c>
      <c r="E32" s="8"/>
      <c r="F32" s="8"/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x14ac:dyDescent="0.2">
      <c r="D33" s="8" t="s">
        <v>34</v>
      </c>
      <c r="E33" s="8"/>
      <c r="F33" s="8"/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x14ac:dyDescent="0.2">
      <c r="D34" s="8" t="s">
        <v>35</v>
      </c>
      <c r="E34" s="8"/>
      <c r="F34" s="8"/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x14ac:dyDescent="0.2">
      <c r="D35" s="8" t="s">
        <v>36</v>
      </c>
      <c r="E35" s="8"/>
      <c r="F35" s="8"/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x14ac:dyDescent="0.2">
      <c r="D36" s="8" t="s">
        <v>39</v>
      </c>
      <c r="E36" s="8"/>
      <c r="F36" s="8"/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x14ac:dyDescent="0.2">
      <c r="D37" s="8" t="s">
        <v>38</v>
      </c>
      <c r="E37" s="8"/>
      <c r="F37" s="8"/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x14ac:dyDescent="0.2">
      <c r="D38" s="8" t="s">
        <v>37</v>
      </c>
      <c r="E38" s="8"/>
      <c r="F38" s="8"/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x14ac:dyDescent="0.2">
      <c r="D39" s="8" t="s">
        <v>72</v>
      </c>
      <c r="E39" s="8"/>
      <c r="F39" s="8"/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>SUM(AG39:AL39)</f>
        <v>0</v>
      </c>
    </row>
    <row r="40" spans="4:39" x14ac:dyDescent="0.2">
      <c r="D40" s="8" t="s">
        <v>43</v>
      </c>
      <c r="E40" s="8"/>
      <c r="F40" s="8"/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x14ac:dyDescent="0.2">
      <c r="D41" s="8" t="s">
        <v>44</v>
      </c>
      <c r="E41" s="8"/>
      <c r="F41" s="8"/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x14ac:dyDescent="0.2">
      <c r="D42" s="8" t="s">
        <v>42</v>
      </c>
      <c r="E42" s="8"/>
      <c r="F42" s="8"/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x14ac:dyDescent="0.2">
      <c r="D43" s="8" t="s">
        <v>40</v>
      </c>
      <c r="E43" s="8"/>
      <c r="F43" s="8"/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x14ac:dyDescent="0.2">
      <c r="D44" s="8" t="s">
        <v>41</v>
      </c>
      <c r="E44" s="8"/>
      <c r="F44" s="8"/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x14ac:dyDescent="0.2">
      <c r="D45" s="8" t="s">
        <v>45</v>
      </c>
      <c r="E45" s="8"/>
      <c r="F45" s="8"/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4:39" ht="13.5" thickBot="1" x14ac:dyDescent="0.25">
      <c r="AG46" s="23">
        <f>SUBTOTAL(9,AG12:AG45)</f>
        <v>0</v>
      </c>
      <c r="AH46" s="23">
        <f t="shared" ref="AH46:AM46" si="7">SUBTOTAL(9,AH12:AH45)</f>
        <v>0</v>
      </c>
      <c r="AI46" s="23">
        <f t="shared" si="7"/>
        <v>0</v>
      </c>
      <c r="AJ46" s="23">
        <f t="shared" si="7"/>
        <v>0</v>
      </c>
      <c r="AK46" s="23">
        <f t="shared" si="7"/>
        <v>0</v>
      </c>
      <c r="AL46" s="23">
        <f t="shared" si="7"/>
        <v>0</v>
      </c>
      <c r="AM46" s="23">
        <f t="shared" si="7"/>
        <v>0</v>
      </c>
    </row>
    <row r="47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ageMargins left="0.75" right="0.75" top="1" bottom="1" header="0.5" footer="0.5"/>
  <pageSetup paperSize="9" orientation="portrait" r:id="rId1"/>
  <headerFooter alignWithMargins="0">
    <oddFooter>&amp;L&amp;F\  &amp;A</oddFooter>
  </headerFooter>
  <colBreaks count="1" manualBreakCount="1">
    <brk id="20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zoomScaleNormal="100" workbookViewId="0">
      <selection activeCell="D21" sqref="D21"/>
    </sheetView>
  </sheetViews>
  <sheetFormatPr defaultRowHeight="12.75" x14ac:dyDescent="0.2"/>
  <cols>
    <col min="1" max="1" width="21.7109375" customWidth="1"/>
    <col min="4" max="4" width="23.140625" customWidth="1"/>
    <col min="5" max="5" width="1.140625" customWidth="1"/>
    <col min="6" max="6" width="6.5703125" customWidth="1"/>
    <col min="7" max="7" width="6.7109375" customWidth="1"/>
    <col min="8" max="8" width="5.140625" customWidth="1"/>
    <col min="9" max="9" width="2.42578125" customWidth="1"/>
    <col min="10" max="10" width="5.85546875" customWidth="1"/>
    <col min="11" max="11" width="6.7109375" customWidth="1"/>
    <col min="12" max="12" width="5.4257812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8" customWidth="1"/>
    <col min="31" max="31" width="10.140625" customWidth="1"/>
  </cols>
  <sheetData>
    <row r="1" spans="1:39" x14ac:dyDescent="0.2">
      <c r="A1" s="2" t="e">
        <f>+#REF!</f>
        <v>#REF!</v>
      </c>
    </row>
    <row r="2" spans="1:39" x14ac:dyDescent="0.2">
      <c r="A2" s="2"/>
      <c r="AH2" s="1"/>
      <c r="AJ2" s="1"/>
    </row>
    <row r="3" spans="1:39" x14ac:dyDescent="0.2">
      <c r="F3" s="75" t="s">
        <v>10</v>
      </c>
      <c r="G3" s="76"/>
      <c r="H3" s="77"/>
      <c r="I3" s="3"/>
      <c r="J3" s="75" t="s">
        <v>4</v>
      </c>
      <c r="K3" s="76"/>
      <c r="L3" s="77"/>
      <c r="N3" s="75" t="s">
        <v>11</v>
      </c>
      <c r="O3" s="76"/>
      <c r="P3" s="77"/>
      <c r="R3" s="75" t="s">
        <v>12</v>
      </c>
      <c r="S3" s="76"/>
      <c r="T3" s="77"/>
      <c r="V3" s="75" t="s">
        <v>78</v>
      </c>
      <c r="W3" s="76"/>
      <c r="X3" s="77"/>
      <c r="Z3" s="75" t="s">
        <v>80</v>
      </c>
      <c r="AA3" s="76"/>
      <c r="AB3" s="77"/>
      <c r="AD3" s="73" t="s">
        <v>13</v>
      </c>
      <c r="AE3" s="7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x14ac:dyDescent="0.2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x14ac:dyDescent="0.2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pans="1:39" x14ac:dyDescent="0.2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0">
        <f>IF(F8&gt;0,0.5,0)</f>
        <v>0</v>
      </c>
      <c r="AH8" s="20">
        <f>IF(J8&gt;0,0.5,0)</f>
        <v>0</v>
      </c>
      <c r="AI8" s="20">
        <f>IF(N8&gt;0,0.5,0)</f>
        <v>0</v>
      </c>
      <c r="AJ8" s="20">
        <f>IF(R8&gt;0,0.5,0)</f>
        <v>0</v>
      </c>
      <c r="AK8" s="20">
        <f>IF(V8&gt;0,0.5,0)</f>
        <v>0</v>
      </c>
      <c r="AL8" s="20">
        <f>IF(Z8&gt;0,0.5,0)</f>
        <v>0</v>
      </c>
      <c r="AM8" s="20">
        <f>SUM(AG8:AL8)</f>
        <v>0</v>
      </c>
    </row>
    <row r="9" spans="1:39" x14ac:dyDescent="0.2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0">
        <f>IF(F9&gt;0,0.5,0)</f>
        <v>0</v>
      </c>
      <c r="AH9" s="20">
        <f>IF(J9&gt;0,0.5,0)</f>
        <v>0</v>
      </c>
      <c r="AI9" s="20">
        <f>IF(N9&gt;0,0.5,0)</f>
        <v>0</v>
      </c>
      <c r="AJ9" s="20">
        <f>IF(R9&gt;0,0.5,0)</f>
        <v>0</v>
      </c>
      <c r="AK9" s="20">
        <f>IF(V9&gt;0,0.5,0)</f>
        <v>0</v>
      </c>
      <c r="AL9" s="20">
        <f>IF(Z9&gt;0,0.5,0)</f>
        <v>0</v>
      </c>
      <c r="AM9" s="20">
        <f>SUM(AG9:AL9)</f>
        <v>0</v>
      </c>
    </row>
    <row r="10" spans="1:39" s="21" customFormat="1" x14ac:dyDescent="0.2"/>
    <row r="12" spans="1:39" x14ac:dyDescent="0.2">
      <c r="C12" s="11" t="s">
        <v>46</v>
      </c>
      <c r="D12" s="11" t="s">
        <v>15</v>
      </c>
    </row>
    <row r="13" spans="1:39" x14ac:dyDescent="0.2">
      <c r="C13" s="8" t="s">
        <v>47</v>
      </c>
      <c r="D13" s="8" t="s">
        <v>18</v>
      </c>
      <c r="AG13" s="9">
        <f t="shared" ref="AG13:AG46" si="0">SUMIF($D$5:$D$9,$D13,$AG$5:$AG$9)</f>
        <v>0</v>
      </c>
      <c r="AH13" s="9">
        <f t="shared" ref="AH13:AH46" si="1">SUMIF($D$5:$D$9,$D13,$AH$5:$AH$9)</f>
        <v>0</v>
      </c>
      <c r="AI13" s="9">
        <f t="shared" ref="AI13:AI46" si="2">SUMIF($D$5:$D$9,$D13,$AI$5:$AI$9)</f>
        <v>0</v>
      </c>
      <c r="AJ13" s="9">
        <f t="shared" ref="AJ13:AJ46" si="3">SUMIF($D$5:$D$9,$D13,$AJ$5:$AJ$9)</f>
        <v>0</v>
      </c>
      <c r="AK13" s="9">
        <f t="shared" ref="AK13:AK46" si="4">SUMIF($D$5:$D$9,$D13,$AK$5:$AK$9)</f>
        <v>0</v>
      </c>
      <c r="AL13" s="9">
        <f t="shared" ref="AL13:AL46" si="5">SUMIF($D$5:$D$9,$D13,$AL$5:$AL$9)</f>
        <v>0</v>
      </c>
      <c r="AM13" s="20">
        <f>SUM(AG13:AL13)</f>
        <v>0</v>
      </c>
    </row>
    <row r="14" spans="1:39" x14ac:dyDescent="0.2">
      <c r="C14" s="8" t="s">
        <v>48</v>
      </c>
      <c r="D14" s="8" t="s">
        <v>19</v>
      </c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t="shared" ref="AM14:AM46" si="6">SUM(AG14:AL14)</f>
        <v>0</v>
      </c>
    </row>
    <row r="15" spans="1:39" x14ac:dyDescent="0.2">
      <c r="C15" s="8" t="s">
        <v>57</v>
      </c>
      <c r="D15" s="8" t="s">
        <v>20</v>
      </c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1:39" x14ac:dyDescent="0.2">
      <c r="C16" s="8" t="s">
        <v>58</v>
      </c>
      <c r="D16" s="8" t="s">
        <v>22</v>
      </c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x14ac:dyDescent="0.2">
      <c r="C17" s="8" t="s">
        <v>59</v>
      </c>
      <c r="D17" s="8" t="s">
        <v>21</v>
      </c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x14ac:dyDescent="0.2">
      <c r="C18" s="8" t="s">
        <v>60</v>
      </c>
      <c r="D18" s="8" t="s">
        <v>23</v>
      </c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x14ac:dyDescent="0.2">
      <c r="C19" s="8" t="s">
        <v>55</v>
      </c>
      <c r="D19" s="8" t="s">
        <v>24</v>
      </c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x14ac:dyDescent="0.2">
      <c r="C20" s="8" t="s">
        <v>56</v>
      </c>
      <c r="D20" s="8" t="s">
        <v>25</v>
      </c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x14ac:dyDescent="0.2">
      <c r="C21" s="8" t="s">
        <v>62</v>
      </c>
      <c r="D21" s="8" t="s">
        <v>28</v>
      </c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x14ac:dyDescent="0.2">
      <c r="C22" s="8" t="s">
        <v>61</v>
      </c>
      <c r="D22" s="8" t="s">
        <v>27</v>
      </c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x14ac:dyDescent="0.2">
      <c r="C23" s="8" t="s">
        <v>49</v>
      </c>
      <c r="D23" s="8" t="s">
        <v>16</v>
      </c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x14ac:dyDescent="0.2">
      <c r="C24" s="8" t="s">
        <v>50</v>
      </c>
      <c r="D24" s="8" t="s">
        <v>26</v>
      </c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x14ac:dyDescent="0.2">
      <c r="C25" s="8" t="s">
        <v>51</v>
      </c>
      <c r="D25" s="8" t="s">
        <v>17</v>
      </c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x14ac:dyDescent="0.2">
      <c r="C26" s="8" t="s">
        <v>52</v>
      </c>
      <c r="D26" s="8" t="s">
        <v>29</v>
      </c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x14ac:dyDescent="0.2">
      <c r="C27" s="8" t="s">
        <v>53</v>
      </c>
      <c r="D27" s="8" t="s">
        <v>30</v>
      </c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3:39" x14ac:dyDescent="0.2">
      <c r="C28" s="8" t="s">
        <v>54</v>
      </c>
      <c r="D28" s="8" t="s">
        <v>75</v>
      </c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 t="shared" si="6"/>
        <v>0</v>
      </c>
    </row>
    <row r="29" spans="3:39" x14ac:dyDescent="0.2">
      <c r="D29" s="8" t="s">
        <v>74</v>
      </c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 t="shared" si="6"/>
        <v>0</v>
      </c>
    </row>
    <row r="30" spans="3:39" x14ac:dyDescent="0.2">
      <c r="D30" s="8" t="s">
        <v>77</v>
      </c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3:39" x14ac:dyDescent="0.2">
      <c r="D31" s="8" t="s">
        <v>31</v>
      </c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3:39" x14ac:dyDescent="0.2">
      <c r="D32" s="8" t="s">
        <v>33</v>
      </c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x14ac:dyDescent="0.2">
      <c r="D33" s="8" t="s">
        <v>32</v>
      </c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x14ac:dyDescent="0.2">
      <c r="D34" s="8" t="s">
        <v>34</v>
      </c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x14ac:dyDescent="0.2">
      <c r="D35" s="8" t="s">
        <v>35</v>
      </c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x14ac:dyDescent="0.2">
      <c r="D36" s="8" t="s">
        <v>36</v>
      </c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x14ac:dyDescent="0.2">
      <c r="D37" s="8" t="s">
        <v>39</v>
      </c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x14ac:dyDescent="0.2">
      <c r="D38" s="8" t="s">
        <v>38</v>
      </c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x14ac:dyDescent="0.2">
      <c r="D39" s="8" t="s">
        <v>37</v>
      </c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 t="shared" si="6"/>
        <v>0</v>
      </c>
    </row>
    <row r="40" spans="4:39" x14ac:dyDescent="0.2">
      <c r="D40" s="10" t="s">
        <v>72</v>
      </c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x14ac:dyDescent="0.2">
      <c r="D41" s="8" t="s">
        <v>43</v>
      </c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x14ac:dyDescent="0.2">
      <c r="D42" s="8" t="s">
        <v>44</v>
      </c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x14ac:dyDescent="0.2">
      <c r="D43" s="8" t="s">
        <v>42</v>
      </c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x14ac:dyDescent="0.2">
      <c r="D44" s="8" t="s">
        <v>40</v>
      </c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x14ac:dyDescent="0.2">
      <c r="D45" s="8" t="s">
        <v>41</v>
      </c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4:39" x14ac:dyDescent="0.2">
      <c r="D46" s="8" t="s">
        <v>45</v>
      </c>
      <c r="AG46" s="9">
        <f t="shared" si="0"/>
        <v>0</v>
      </c>
      <c r="AH46" s="9">
        <f t="shared" si="1"/>
        <v>0</v>
      </c>
      <c r="AI46" s="9">
        <f t="shared" si="2"/>
        <v>0</v>
      </c>
      <c r="AJ46" s="9">
        <f t="shared" si="3"/>
        <v>0</v>
      </c>
      <c r="AK46" s="9">
        <f t="shared" si="4"/>
        <v>0</v>
      </c>
      <c r="AL46" s="9">
        <f t="shared" si="5"/>
        <v>0</v>
      </c>
      <c r="AM46" s="20">
        <f t="shared" si="6"/>
        <v>0</v>
      </c>
    </row>
    <row r="47" spans="4:39" ht="13.5" thickBot="1" x14ac:dyDescent="0.25">
      <c r="AG47" s="23">
        <f>SUM(AG13:AG46)</f>
        <v>0</v>
      </c>
      <c r="AH47" s="23">
        <f t="shared" ref="AH47:AM47" si="7">SUM(AH13:AH46)</f>
        <v>0</v>
      </c>
      <c r="AI47" s="23">
        <f t="shared" si="7"/>
        <v>0</v>
      </c>
      <c r="AJ47" s="23">
        <f t="shared" si="7"/>
        <v>0</v>
      </c>
      <c r="AK47" s="23">
        <f t="shared" si="7"/>
        <v>0</v>
      </c>
      <c r="AL47" s="23">
        <f t="shared" si="7"/>
        <v>0</v>
      </c>
      <c r="AM47" s="23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ageMargins left="0.43" right="0.28000000000000003" top="1" bottom="1" header="0.5" footer="0.5"/>
  <pageSetup paperSize="9" scale="65" orientation="portrait" r:id="rId1"/>
  <headerFooter alignWithMargins="0">
    <oddFooter>&amp;L&amp;F\  &amp;A</oddFoot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/>
    </sheetView>
  </sheetViews>
  <sheetFormatPr defaultRowHeight="12.75" x14ac:dyDescent="0.2"/>
  <cols>
    <col min="1" max="1" width="16.140625" customWidth="1"/>
    <col min="2" max="2" width="11.7109375" customWidth="1"/>
    <col min="4" max="4" width="21.5703125" customWidth="1"/>
    <col min="5" max="5" width="3" customWidth="1"/>
    <col min="6" max="6" width="8.5703125" style="59" customWidth="1"/>
    <col min="7" max="7" width="12.140625" customWidth="1"/>
    <col min="8" max="8" width="6.7109375" customWidth="1"/>
    <col min="9" max="9" width="12.42578125" customWidth="1"/>
  </cols>
  <sheetData>
    <row r="1" spans="1:9" x14ac:dyDescent="0.2">
      <c r="A1" s="41" t="s">
        <v>400</v>
      </c>
    </row>
    <row r="2" spans="1:9" x14ac:dyDescent="0.2">
      <c r="A2" s="2"/>
    </row>
    <row r="3" spans="1:9" ht="39" customHeight="1" x14ac:dyDescent="0.2">
      <c r="A3" s="51" t="s">
        <v>0</v>
      </c>
      <c r="B3" s="51" t="s">
        <v>81</v>
      </c>
      <c r="C3" s="51" t="s">
        <v>2</v>
      </c>
      <c r="D3" s="51" t="s">
        <v>3</v>
      </c>
      <c r="E3" s="52"/>
      <c r="F3" s="48" t="s">
        <v>84</v>
      </c>
      <c r="G3" s="53" t="s">
        <v>82</v>
      </c>
      <c r="H3" s="51" t="s">
        <v>5</v>
      </c>
      <c r="I3" s="48" t="s">
        <v>83</v>
      </c>
    </row>
    <row r="4" spans="1:9" x14ac:dyDescent="0.2">
      <c r="A4" s="29" t="s">
        <v>114</v>
      </c>
      <c r="B4" s="29" t="s">
        <v>115</v>
      </c>
      <c r="C4" s="5" t="s">
        <v>141</v>
      </c>
      <c r="D4" s="7" t="s">
        <v>19</v>
      </c>
      <c r="F4" s="49">
        <v>1</v>
      </c>
      <c r="G4" s="49">
        <v>1</v>
      </c>
      <c r="H4" s="50">
        <v>14.04</v>
      </c>
      <c r="I4" s="54">
        <v>1</v>
      </c>
    </row>
    <row r="5" spans="1:9" x14ac:dyDescent="0.2">
      <c r="A5" s="29" t="s">
        <v>107</v>
      </c>
      <c r="B5" s="29" t="s">
        <v>94</v>
      </c>
      <c r="C5" s="5" t="s">
        <v>141</v>
      </c>
      <c r="D5" s="7" t="s">
        <v>21</v>
      </c>
      <c r="F5" s="49">
        <v>2</v>
      </c>
      <c r="G5" s="49">
        <v>2</v>
      </c>
      <c r="H5" s="50">
        <v>14.25</v>
      </c>
      <c r="I5" s="54">
        <v>2</v>
      </c>
    </row>
    <row r="6" spans="1:9" x14ac:dyDescent="0.2">
      <c r="A6" s="29" t="s">
        <v>122</v>
      </c>
      <c r="B6" s="29" t="s">
        <v>123</v>
      </c>
      <c r="C6" s="5" t="s">
        <v>141</v>
      </c>
      <c r="D6" s="7" t="s">
        <v>16</v>
      </c>
      <c r="F6" s="49">
        <v>3</v>
      </c>
      <c r="G6" s="49">
        <v>3</v>
      </c>
      <c r="H6" s="50">
        <v>14.4</v>
      </c>
      <c r="I6" s="54">
        <v>3</v>
      </c>
    </row>
    <row r="7" spans="1:9" x14ac:dyDescent="0.2">
      <c r="A7" s="29" t="s">
        <v>433</v>
      </c>
      <c r="B7" s="29" t="s">
        <v>434</v>
      </c>
      <c r="C7" s="5" t="s">
        <v>141</v>
      </c>
      <c r="D7" s="7" t="s">
        <v>23</v>
      </c>
      <c r="F7" s="49">
        <v>4</v>
      </c>
      <c r="G7" s="49">
        <v>4</v>
      </c>
      <c r="H7" s="50">
        <v>15.26</v>
      </c>
      <c r="I7" s="49"/>
    </row>
    <row r="8" spans="1:9" x14ac:dyDescent="0.2">
      <c r="A8" s="29" t="s">
        <v>435</v>
      </c>
      <c r="B8" s="29" t="s">
        <v>105</v>
      </c>
      <c r="C8" s="5" t="s">
        <v>141</v>
      </c>
      <c r="D8" s="7" t="s">
        <v>99</v>
      </c>
      <c r="F8" s="49">
        <v>5</v>
      </c>
      <c r="G8" s="49">
        <v>5</v>
      </c>
      <c r="H8" s="50">
        <v>15.34</v>
      </c>
      <c r="I8" s="49">
        <v>4</v>
      </c>
    </row>
    <row r="9" spans="1:9" x14ac:dyDescent="0.2">
      <c r="A9" s="29" t="s">
        <v>108</v>
      </c>
      <c r="B9" s="29" t="s">
        <v>109</v>
      </c>
      <c r="C9" s="5" t="s">
        <v>141</v>
      </c>
      <c r="D9" s="7" t="s">
        <v>86</v>
      </c>
      <c r="F9" s="49">
        <v>6</v>
      </c>
      <c r="G9" s="49">
        <v>6</v>
      </c>
      <c r="H9" s="50">
        <v>15.35</v>
      </c>
      <c r="I9" s="49"/>
    </row>
    <row r="10" spans="1:9" x14ac:dyDescent="0.2">
      <c r="A10" s="29" t="s">
        <v>110</v>
      </c>
      <c r="B10" s="29" t="s">
        <v>94</v>
      </c>
      <c r="C10" s="5" t="s">
        <v>141</v>
      </c>
      <c r="D10" s="7" t="s">
        <v>21</v>
      </c>
      <c r="F10" s="49">
        <v>7</v>
      </c>
      <c r="G10" s="49">
        <v>7</v>
      </c>
      <c r="H10" s="50">
        <v>15.39</v>
      </c>
      <c r="I10" s="49"/>
    </row>
    <row r="11" spans="1:9" x14ac:dyDescent="0.2">
      <c r="A11" s="29" t="s">
        <v>279</v>
      </c>
      <c r="B11" s="29" t="s">
        <v>436</v>
      </c>
      <c r="C11" s="5" t="s">
        <v>141</v>
      </c>
      <c r="D11" s="7" t="s">
        <v>43</v>
      </c>
      <c r="F11" s="49">
        <v>8</v>
      </c>
      <c r="G11" s="49">
        <v>8</v>
      </c>
      <c r="H11" s="50">
        <v>15.4</v>
      </c>
      <c r="I11" s="49">
        <v>5</v>
      </c>
    </row>
    <row r="12" spans="1:9" x14ac:dyDescent="0.2">
      <c r="A12" s="29" t="s">
        <v>172</v>
      </c>
      <c r="B12" s="29" t="s">
        <v>437</v>
      </c>
      <c r="C12" s="5" t="s">
        <v>141</v>
      </c>
      <c r="D12" s="7" t="s">
        <v>21</v>
      </c>
      <c r="F12" s="49">
        <v>9</v>
      </c>
      <c r="G12" s="49">
        <v>9</v>
      </c>
      <c r="H12" s="50">
        <v>15.41</v>
      </c>
      <c r="I12" s="49"/>
    </row>
    <row r="13" spans="1:9" x14ac:dyDescent="0.2">
      <c r="A13" s="29" t="s">
        <v>111</v>
      </c>
      <c r="B13" s="29" t="s">
        <v>97</v>
      </c>
      <c r="C13" s="5" t="s">
        <v>141</v>
      </c>
      <c r="D13" s="7" t="s">
        <v>27</v>
      </c>
      <c r="F13" s="49">
        <v>10</v>
      </c>
      <c r="G13" s="49">
        <v>10</v>
      </c>
      <c r="H13" s="50">
        <v>15.55</v>
      </c>
      <c r="I13" s="49">
        <v>6</v>
      </c>
    </row>
    <row r="14" spans="1:9" x14ac:dyDescent="0.2">
      <c r="A14" s="29" t="s">
        <v>137</v>
      </c>
      <c r="B14" s="29" t="s">
        <v>123</v>
      </c>
      <c r="C14" s="5" t="s">
        <v>141</v>
      </c>
      <c r="D14" s="7" t="s">
        <v>16</v>
      </c>
      <c r="F14" s="49">
        <v>11</v>
      </c>
      <c r="G14" s="49">
        <v>11</v>
      </c>
      <c r="H14" s="50">
        <v>16.079999999999998</v>
      </c>
      <c r="I14" s="49">
        <v>7</v>
      </c>
    </row>
    <row r="15" spans="1:9" x14ac:dyDescent="0.2">
      <c r="A15" s="29" t="s">
        <v>117</v>
      </c>
      <c r="B15" s="29" t="s">
        <v>118</v>
      </c>
      <c r="C15" s="5" t="s">
        <v>141</v>
      </c>
      <c r="D15" s="7" t="s">
        <v>119</v>
      </c>
      <c r="F15" s="49">
        <v>12</v>
      </c>
      <c r="G15" s="49">
        <v>12</v>
      </c>
      <c r="H15" s="50">
        <v>16.13</v>
      </c>
      <c r="I15" s="49">
        <v>8</v>
      </c>
    </row>
    <row r="16" spans="1:9" x14ac:dyDescent="0.2">
      <c r="A16" s="29" t="s">
        <v>120</v>
      </c>
      <c r="B16" s="29" t="s">
        <v>121</v>
      </c>
      <c r="C16" s="5" t="s">
        <v>141</v>
      </c>
      <c r="D16" s="7" t="s">
        <v>21</v>
      </c>
      <c r="F16" s="49">
        <v>13</v>
      </c>
      <c r="G16" s="49">
        <v>13</v>
      </c>
      <c r="H16" s="50">
        <v>16.27</v>
      </c>
      <c r="I16" s="49">
        <v>9</v>
      </c>
    </row>
    <row r="17" spans="1:9" x14ac:dyDescent="0.2">
      <c r="A17" s="29" t="s">
        <v>438</v>
      </c>
      <c r="B17" s="29" t="s">
        <v>175</v>
      </c>
      <c r="C17" s="5" t="s">
        <v>141</v>
      </c>
      <c r="D17" s="7" t="s">
        <v>21</v>
      </c>
      <c r="F17" s="49">
        <v>14</v>
      </c>
      <c r="G17" s="49">
        <v>14</v>
      </c>
      <c r="H17" s="50">
        <v>16.32</v>
      </c>
      <c r="I17" s="49">
        <v>10</v>
      </c>
    </row>
    <row r="18" spans="1:9" x14ac:dyDescent="0.2">
      <c r="A18" s="29" t="s">
        <v>361</v>
      </c>
      <c r="B18" s="29" t="s">
        <v>439</v>
      </c>
      <c r="C18" s="5" t="s">
        <v>141</v>
      </c>
      <c r="D18" s="7" t="s">
        <v>23</v>
      </c>
      <c r="F18" s="49">
        <v>15</v>
      </c>
      <c r="G18" s="49">
        <v>15</v>
      </c>
      <c r="H18" s="50">
        <v>16.329999999999998</v>
      </c>
      <c r="I18" s="49"/>
    </row>
    <row r="19" spans="1:9" x14ac:dyDescent="0.2">
      <c r="A19" s="29" t="s">
        <v>440</v>
      </c>
      <c r="B19" s="29" t="s">
        <v>441</v>
      </c>
      <c r="C19" s="5" t="s">
        <v>141</v>
      </c>
      <c r="D19" s="7" t="s">
        <v>119</v>
      </c>
      <c r="F19" s="49">
        <v>16</v>
      </c>
      <c r="G19" s="49">
        <v>16</v>
      </c>
      <c r="H19" s="50">
        <v>16.52</v>
      </c>
      <c r="I19" s="49"/>
    </row>
    <row r="20" spans="1:9" x14ac:dyDescent="0.2">
      <c r="A20" s="29" t="s">
        <v>120</v>
      </c>
      <c r="B20" s="29" t="s">
        <v>426</v>
      </c>
      <c r="C20" s="5" t="s">
        <v>141</v>
      </c>
      <c r="D20" s="7" t="s">
        <v>85</v>
      </c>
      <c r="F20" s="49">
        <v>17</v>
      </c>
      <c r="G20" s="49">
        <v>17</v>
      </c>
      <c r="H20" s="50">
        <v>17</v>
      </c>
      <c r="I20" s="49">
        <v>11</v>
      </c>
    </row>
    <row r="21" spans="1:9" x14ac:dyDescent="0.2">
      <c r="A21" s="29" t="s">
        <v>128</v>
      </c>
      <c r="B21" s="29" t="s">
        <v>129</v>
      </c>
      <c r="C21" s="5" t="s">
        <v>141</v>
      </c>
      <c r="D21" s="7" t="s">
        <v>85</v>
      </c>
      <c r="F21" s="49">
        <v>18</v>
      </c>
      <c r="G21" s="49">
        <v>18</v>
      </c>
      <c r="H21" s="50">
        <v>17.059999999999999</v>
      </c>
      <c r="I21" s="49">
        <v>12</v>
      </c>
    </row>
    <row r="22" spans="1:9" x14ac:dyDescent="0.2">
      <c r="A22" s="29" t="s">
        <v>120</v>
      </c>
      <c r="B22" s="29" t="s">
        <v>442</v>
      </c>
      <c r="C22" s="5" t="s">
        <v>141</v>
      </c>
      <c r="D22" s="7" t="s">
        <v>43</v>
      </c>
      <c r="F22" s="49">
        <v>19</v>
      </c>
      <c r="G22" s="49">
        <v>19</v>
      </c>
      <c r="H22" s="50">
        <v>17.149999999999999</v>
      </c>
      <c r="I22" s="49">
        <v>13</v>
      </c>
    </row>
    <row r="23" spans="1:9" x14ac:dyDescent="0.2">
      <c r="A23" s="29" t="s">
        <v>443</v>
      </c>
      <c r="B23" s="29" t="s">
        <v>444</v>
      </c>
      <c r="C23" s="5" t="s">
        <v>141</v>
      </c>
      <c r="D23" s="7" t="s">
        <v>85</v>
      </c>
      <c r="F23" s="49">
        <v>20</v>
      </c>
      <c r="G23" s="49">
        <v>20</v>
      </c>
      <c r="H23" s="50">
        <v>17.23</v>
      </c>
      <c r="I23" s="49">
        <v>14</v>
      </c>
    </row>
    <row r="24" spans="1:9" x14ac:dyDescent="0.2">
      <c r="A24" s="29" t="s">
        <v>136</v>
      </c>
      <c r="B24" s="29" t="s">
        <v>409</v>
      </c>
      <c r="C24" s="5" t="s">
        <v>141</v>
      </c>
      <c r="D24" s="7" t="s">
        <v>85</v>
      </c>
      <c r="F24" s="49">
        <v>21</v>
      </c>
      <c r="G24" s="49">
        <v>21</v>
      </c>
      <c r="H24" s="50">
        <v>17.399999999999999</v>
      </c>
      <c r="I24" s="49">
        <v>15</v>
      </c>
    </row>
    <row r="25" spans="1:9" x14ac:dyDescent="0.2">
      <c r="A25" s="29" t="s">
        <v>445</v>
      </c>
      <c r="B25" s="29" t="s">
        <v>210</v>
      </c>
      <c r="C25" s="5" t="s">
        <v>141</v>
      </c>
      <c r="D25" s="7" t="s">
        <v>40</v>
      </c>
      <c r="F25" s="49">
        <v>22</v>
      </c>
      <c r="G25" s="49">
        <v>22</v>
      </c>
      <c r="H25" s="50">
        <v>17.420000000000002</v>
      </c>
      <c r="I25" s="49">
        <v>16</v>
      </c>
    </row>
    <row r="26" spans="1:9" x14ac:dyDescent="0.2">
      <c r="A26" s="29" t="s">
        <v>384</v>
      </c>
      <c r="B26" s="29" t="s">
        <v>190</v>
      </c>
      <c r="C26" s="5" t="s">
        <v>141</v>
      </c>
      <c r="D26" s="7" t="s">
        <v>38</v>
      </c>
      <c r="F26" s="49">
        <v>23</v>
      </c>
      <c r="G26" s="49">
        <v>23</v>
      </c>
      <c r="H26" s="50">
        <v>18.09</v>
      </c>
      <c r="I26" s="49">
        <v>17</v>
      </c>
    </row>
    <row r="27" spans="1:9" x14ac:dyDescent="0.2">
      <c r="A27" s="29" t="s">
        <v>384</v>
      </c>
      <c r="B27" s="29" t="s">
        <v>93</v>
      </c>
      <c r="C27" s="5" t="s">
        <v>141</v>
      </c>
      <c r="D27" s="7" t="s">
        <v>38</v>
      </c>
      <c r="F27" s="49">
        <v>24</v>
      </c>
      <c r="G27" s="49">
        <v>24</v>
      </c>
      <c r="H27" s="50">
        <v>18.559999999999999</v>
      </c>
      <c r="I27" s="49">
        <v>18</v>
      </c>
    </row>
    <row r="28" spans="1:9" x14ac:dyDescent="0.2">
      <c r="A28" s="29" t="s">
        <v>130</v>
      </c>
      <c r="B28" s="29" t="s">
        <v>131</v>
      </c>
      <c r="C28" s="5" t="s">
        <v>141</v>
      </c>
      <c r="D28" s="7" t="s">
        <v>85</v>
      </c>
      <c r="F28" s="49">
        <v>25</v>
      </c>
      <c r="G28" s="49">
        <v>25</v>
      </c>
      <c r="H28" s="50">
        <v>20.100000000000001</v>
      </c>
      <c r="I28" s="49">
        <v>19</v>
      </c>
    </row>
    <row r="29" spans="1:9" x14ac:dyDescent="0.2">
      <c r="A29" s="29" t="s">
        <v>132</v>
      </c>
      <c r="B29" s="29" t="s">
        <v>133</v>
      </c>
      <c r="C29" s="5" t="s">
        <v>141</v>
      </c>
      <c r="D29" s="7" t="s">
        <v>85</v>
      </c>
      <c r="F29" s="49">
        <v>26</v>
      </c>
      <c r="G29" s="49">
        <v>26</v>
      </c>
      <c r="H29" s="50">
        <v>21.11</v>
      </c>
      <c r="I29" s="49">
        <v>20</v>
      </c>
    </row>
    <row r="30" spans="1:9" x14ac:dyDescent="0.2">
      <c r="A30" s="29" t="s">
        <v>127</v>
      </c>
      <c r="B30" s="29" t="s">
        <v>97</v>
      </c>
      <c r="C30" s="5" t="s">
        <v>141</v>
      </c>
      <c r="D30" s="7" t="s">
        <v>21</v>
      </c>
      <c r="F30" s="49">
        <v>27</v>
      </c>
      <c r="G30" s="49">
        <v>27</v>
      </c>
      <c r="H30" s="50">
        <v>21.18</v>
      </c>
      <c r="I30" s="49">
        <v>21</v>
      </c>
    </row>
    <row r="32" spans="1:9" x14ac:dyDescent="0.2">
      <c r="A32" s="59"/>
      <c r="D32" s="63"/>
    </row>
    <row r="33" spans="1:4" x14ac:dyDescent="0.2">
      <c r="A33" s="59"/>
      <c r="D33" s="63"/>
    </row>
    <row r="34" spans="1:4" ht="15.75" x14ac:dyDescent="0.25">
      <c r="B34" s="72" t="s">
        <v>389</v>
      </c>
      <c r="C34" s="72"/>
    </row>
    <row r="35" spans="1:4" ht="15.75" x14ac:dyDescent="0.25">
      <c r="B35" s="65" t="s">
        <v>388</v>
      </c>
      <c r="C35" s="65"/>
    </row>
    <row r="38" spans="1:4" x14ac:dyDescent="0.2">
      <c r="A38" s="3" t="s">
        <v>386</v>
      </c>
      <c r="B38" s="3" t="s">
        <v>3</v>
      </c>
      <c r="C38" s="1"/>
      <c r="D38" s="3" t="s">
        <v>387</v>
      </c>
    </row>
    <row r="39" spans="1:4" x14ac:dyDescent="0.2">
      <c r="A39" s="64">
        <v>1</v>
      </c>
      <c r="B39" t="s">
        <v>21</v>
      </c>
      <c r="D39" s="64">
        <v>21</v>
      </c>
    </row>
    <row r="40" spans="1:4" x14ac:dyDescent="0.2">
      <c r="A40" s="64">
        <v>2</v>
      </c>
      <c r="B40" t="s">
        <v>85</v>
      </c>
      <c r="D40" s="64">
        <v>37</v>
      </c>
    </row>
    <row r="41" spans="1:4" x14ac:dyDescent="0.2">
      <c r="A41" s="64"/>
      <c r="D41" s="64"/>
    </row>
    <row r="42" spans="1:4" x14ac:dyDescent="0.2">
      <c r="A42" s="64"/>
      <c r="D42" s="64"/>
    </row>
  </sheetData>
  <autoFilter ref="A3:D30"/>
  <mergeCells count="1">
    <mergeCell ref="B34:C34"/>
  </mergeCells>
  <phoneticPr fontId="0" type="noConversion"/>
  <dataValidations count="1">
    <dataValidation type="list" allowBlank="1" showInputMessage="1" showErrorMessage="1" sqref="D4:D15 D17:D30">
      <formula1>#REF!</formula1>
    </dataValidation>
  </dataValidations>
  <pageMargins left="0.33" right="0.33" top="0.61" bottom="1" header="0.3" footer="0.5"/>
  <pageSetup paperSize="9" scale="90" orientation="portrait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D8"/>
    </sheetView>
  </sheetViews>
  <sheetFormatPr defaultRowHeight="12.75" x14ac:dyDescent="0.2"/>
  <cols>
    <col min="1" max="1" width="11" customWidth="1"/>
    <col min="4" max="4" width="23.7109375" bestFit="1" customWidth="1"/>
    <col min="5" max="5" width="3.28515625" customWidth="1"/>
    <col min="6" max="6" width="5.85546875" customWidth="1"/>
    <col min="7" max="7" width="6.140625" customWidth="1"/>
    <col min="8" max="8" width="6.28515625" customWidth="1"/>
    <col min="9" max="9" width="3.570312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11.5703125" customWidth="1"/>
    <col min="33" max="39" width="9.28515625" customWidth="1"/>
  </cols>
  <sheetData>
    <row r="1" spans="1:39" x14ac:dyDescent="0.2">
      <c r="A1" s="2" t="e">
        <f>+#REF!</f>
        <v>#REF!</v>
      </c>
    </row>
    <row r="2" spans="1:39" x14ac:dyDescent="0.2">
      <c r="A2" s="2"/>
      <c r="AG2" s="1" t="s">
        <v>68</v>
      </c>
      <c r="AH2" s="1"/>
      <c r="AJ2" s="1"/>
    </row>
    <row r="3" spans="1:39" ht="13.5" customHeight="1" x14ac:dyDescent="0.2">
      <c r="F3" s="75" t="s">
        <v>10</v>
      </c>
      <c r="G3" s="76"/>
      <c r="H3" s="77"/>
      <c r="I3" s="3"/>
      <c r="J3" s="75" t="s">
        <v>4</v>
      </c>
      <c r="K3" s="76"/>
      <c r="L3" s="77"/>
      <c r="N3" s="75" t="s">
        <v>11</v>
      </c>
      <c r="O3" s="76"/>
      <c r="P3" s="77"/>
      <c r="R3" s="75" t="s">
        <v>12</v>
      </c>
      <c r="S3" s="76"/>
      <c r="T3" s="77"/>
      <c r="V3" s="75" t="s">
        <v>78</v>
      </c>
      <c r="W3" s="76"/>
      <c r="X3" s="77"/>
      <c r="Z3" s="75" t="s">
        <v>80</v>
      </c>
      <c r="AA3" s="76"/>
      <c r="AB3" s="77"/>
      <c r="AD3" s="73" t="s">
        <v>13</v>
      </c>
      <c r="AE3" s="7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x14ac:dyDescent="0.2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x14ac:dyDescent="0.2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pans="1:39" x14ac:dyDescent="0.2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0">
        <f>IF(F8&gt;0,0.5,0)</f>
        <v>0</v>
      </c>
      <c r="AH8" s="20">
        <f>IF(J8&gt;0,0.5,0)</f>
        <v>0</v>
      </c>
      <c r="AI8" s="20">
        <f>IF(N8&gt;0,0.5,0)</f>
        <v>0</v>
      </c>
      <c r="AJ8" s="20">
        <f>IF(R8&gt;0,0.5,0)</f>
        <v>0</v>
      </c>
      <c r="AK8" s="20">
        <f>IF(V8&gt;0,0.5,0)</f>
        <v>0</v>
      </c>
      <c r="AL8" s="20">
        <f>IF(Z8&gt;0,0.5,0)</f>
        <v>0</v>
      </c>
      <c r="AM8" s="20">
        <f>SUM(AG8:AL8)</f>
        <v>0</v>
      </c>
    </row>
    <row r="9" spans="1:39" s="21" customFormat="1" x14ac:dyDescent="0.2"/>
    <row r="11" spans="1:39" x14ac:dyDescent="0.2">
      <c r="C11" s="11" t="s">
        <v>46</v>
      </c>
      <c r="D11" s="11" t="s">
        <v>15</v>
      </c>
    </row>
    <row r="12" spans="1:39" x14ac:dyDescent="0.2">
      <c r="C12" s="8" t="s">
        <v>47</v>
      </c>
      <c r="D12" s="8" t="s">
        <v>18</v>
      </c>
      <c r="AG12" s="9">
        <f t="shared" ref="AG12:AG46" si="0">SUMIF($D$5:$D$8,$D12,$AG$5:$AG$8)</f>
        <v>0</v>
      </c>
      <c r="AH12" s="9">
        <f t="shared" ref="AH12:AH46" si="1">SUMIF($D$5:$D$8,$D12,$AH$5:$AH$8)</f>
        <v>0</v>
      </c>
      <c r="AI12" s="9">
        <f t="shared" ref="AI12:AI46" si="2">SUMIF($D$5:$D$8,$D12,$AI$5:$AI$8)</f>
        <v>0</v>
      </c>
      <c r="AJ12" s="9">
        <f t="shared" ref="AJ12:AJ46" si="3">SUMIF($D$5:$D$8,$D12,$AJ$5:$AJ$8)</f>
        <v>0</v>
      </c>
      <c r="AK12" s="9">
        <f t="shared" ref="AK12:AK46" si="4">SUMIF($D$5:$D$8,$D12,$AK$5:$AK$8)</f>
        <v>0</v>
      </c>
      <c r="AL12" s="9">
        <f t="shared" ref="AL12:AL46" si="5">SUMIF($D$5:$D$8,$D12,$AL$5:$AL$8)</f>
        <v>0</v>
      </c>
      <c r="AM12" s="20">
        <f>SUM(AG12:AL12)</f>
        <v>0</v>
      </c>
    </row>
    <row r="13" spans="1:39" x14ac:dyDescent="0.2">
      <c r="C13" s="8" t="s">
        <v>48</v>
      </c>
      <c r="D13" s="8" t="s">
        <v>19</v>
      </c>
      <c r="AG13" s="9">
        <f t="shared" si="0"/>
        <v>0</v>
      </c>
      <c r="AH13" s="9">
        <f t="shared" si="1"/>
        <v>0</v>
      </c>
      <c r="AI13" s="9">
        <f t="shared" si="2"/>
        <v>0</v>
      </c>
      <c r="AJ13" s="9">
        <f t="shared" si="3"/>
        <v>0</v>
      </c>
      <c r="AK13" s="9">
        <f t="shared" si="4"/>
        <v>0</v>
      </c>
      <c r="AL13" s="9">
        <f t="shared" si="5"/>
        <v>0</v>
      </c>
      <c r="AM13" s="20">
        <f t="shared" ref="AM13:AM46" si="6">SUM(AG13:AL13)</f>
        <v>0</v>
      </c>
    </row>
    <row r="14" spans="1:39" x14ac:dyDescent="0.2">
      <c r="C14" s="8" t="s">
        <v>57</v>
      </c>
      <c r="D14" s="8" t="s">
        <v>20</v>
      </c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t="shared" si="6"/>
        <v>0</v>
      </c>
    </row>
    <row r="15" spans="1:39" x14ac:dyDescent="0.2">
      <c r="C15" s="8" t="s">
        <v>58</v>
      </c>
      <c r="D15" s="8" t="s">
        <v>22</v>
      </c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1:39" x14ac:dyDescent="0.2">
      <c r="C16" s="8" t="s">
        <v>59</v>
      </c>
      <c r="D16" s="8" t="s">
        <v>21</v>
      </c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x14ac:dyDescent="0.2">
      <c r="C17" s="8" t="s">
        <v>60</v>
      </c>
      <c r="D17" s="8" t="s">
        <v>23</v>
      </c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x14ac:dyDescent="0.2">
      <c r="C18" s="8" t="s">
        <v>55</v>
      </c>
      <c r="D18" s="8" t="s">
        <v>24</v>
      </c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x14ac:dyDescent="0.2">
      <c r="C19" s="8" t="s">
        <v>56</v>
      </c>
      <c r="D19" s="8" t="s">
        <v>25</v>
      </c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x14ac:dyDescent="0.2">
      <c r="C20" s="8" t="s">
        <v>62</v>
      </c>
      <c r="D20" s="8" t="s">
        <v>28</v>
      </c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x14ac:dyDescent="0.2">
      <c r="C21" s="8" t="s">
        <v>61</v>
      </c>
      <c r="D21" s="8" t="s">
        <v>27</v>
      </c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x14ac:dyDescent="0.2">
      <c r="C22" s="8" t="s">
        <v>49</v>
      </c>
      <c r="D22" s="8" t="s">
        <v>16</v>
      </c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x14ac:dyDescent="0.2">
      <c r="C23" s="8" t="s">
        <v>50</v>
      </c>
      <c r="D23" s="8" t="s">
        <v>26</v>
      </c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x14ac:dyDescent="0.2">
      <c r="C24" s="8" t="s">
        <v>51</v>
      </c>
      <c r="D24" s="8" t="s">
        <v>17</v>
      </c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x14ac:dyDescent="0.2">
      <c r="C25" s="8" t="s">
        <v>52</v>
      </c>
      <c r="D25" s="8" t="s">
        <v>29</v>
      </c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x14ac:dyDescent="0.2">
      <c r="C26" s="8" t="s">
        <v>53</v>
      </c>
      <c r="D26" s="8" t="s">
        <v>30</v>
      </c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x14ac:dyDescent="0.2">
      <c r="C27" s="8" t="s">
        <v>54</v>
      </c>
      <c r="D27" s="8" t="s">
        <v>75</v>
      </c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3:39" x14ac:dyDescent="0.2">
      <c r="D28" s="8" t="s">
        <v>74</v>
      </c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 t="shared" si="6"/>
        <v>0</v>
      </c>
    </row>
    <row r="29" spans="3:39" x14ac:dyDescent="0.2">
      <c r="D29" s="8" t="s">
        <v>73</v>
      </c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>SUM(AG29:AL29)</f>
        <v>0</v>
      </c>
    </row>
    <row r="30" spans="3:39" x14ac:dyDescent="0.2">
      <c r="D30" s="8" t="s">
        <v>31</v>
      </c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3:39" x14ac:dyDescent="0.2">
      <c r="D31" s="8" t="s">
        <v>33</v>
      </c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3:39" x14ac:dyDescent="0.2">
      <c r="D32" s="8" t="s">
        <v>32</v>
      </c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x14ac:dyDescent="0.2">
      <c r="D33" s="8" t="s">
        <v>34</v>
      </c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x14ac:dyDescent="0.2">
      <c r="D34" s="8" t="s">
        <v>35</v>
      </c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x14ac:dyDescent="0.2">
      <c r="D35" s="8" t="s">
        <v>36</v>
      </c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x14ac:dyDescent="0.2">
      <c r="D36" s="8" t="s">
        <v>39</v>
      </c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x14ac:dyDescent="0.2">
      <c r="D37" s="8" t="s">
        <v>38</v>
      </c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x14ac:dyDescent="0.2">
      <c r="D38" s="8" t="s">
        <v>37</v>
      </c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x14ac:dyDescent="0.2">
      <c r="D39" s="8" t="s">
        <v>72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20">
        <v>0</v>
      </c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>SUM(AG39:AL39)</f>
        <v>0</v>
      </c>
    </row>
    <row r="40" spans="4:39" x14ac:dyDescent="0.2">
      <c r="D40" s="8" t="s">
        <v>43</v>
      </c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x14ac:dyDescent="0.2">
      <c r="D41" s="8" t="s">
        <v>44</v>
      </c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x14ac:dyDescent="0.2">
      <c r="D42" s="8" t="s">
        <v>42</v>
      </c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x14ac:dyDescent="0.2">
      <c r="D43" s="8" t="s">
        <v>40</v>
      </c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x14ac:dyDescent="0.2">
      <c r="D44" s="8" t="s">
        <v>41</v>
      </c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x14ac:dyDescent="0.2">
      <c r="D45" s="8" t="s">
        <v>45</v>
      </c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4:39" x14ac:dyDescent="0.2">
      <c r="AG46" s="9">
        <f t="shared" si="0"/>
        <v>0</v>
      </c>
      <c r="AH46" s="9">
        <f t="shared" si="1"/>
        <v>0</v>
      </c>
      <c r="AI46" s="9">
        <f t="shared" si="2"/>
        <v>0</v>
      </c>
      <c r="AJ46" s="9">
        <f t="shared" si="3"/>
        <v>0</v>
      </c>
      <c r="AK46" s="9">
        <f t="shared" si="4"/>
        <v>0</v>
      </c>
      <c r="AL46" s="9">
        <f t="shared" si="5"/>
        <v>0</v>
      </c>
      <c r="AM46" s="20">
        <f t="shared" si="6"/>
        <v>0</v>
      </c>
    </row>
    <row r="47" spans="4:39" ht="13.5" thickBot="1" x14ac:dyDescent="0.25">
      <c r="AG47" s="23">
        <f>SUM(AG12:AG46)</f>
        <v>0</v>
      </c>
      <c r="AH47" s="23">
        <f t="shared" ref="AH47:AM47" si="7">SUM(AH12:AH46)</f>
        <v>0</v>
      </c>
      <c r="AI47" s="23">
        <f t="shared" si="7"/>
        <v>0</v>
      </c>
      <c r="AJ47" s="23">
        <f t="shared" si="7"/>
        <v>0</v>
      </c>
      <c r="AK47" s="23">
        <f t="shared" si="7"/>
        <v>0</v>
      </c>
      <c r="AL47" s="23">
        <f t="shared" si="7"/>
        <v>0</v>
      </c>
      <c r="AM47" s="23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ageMargins left="0.43" right="0.4" top="1" bottom="1" header="0.51" footer="0.5"/>
  <pageSetup paperSize="9" orientation="portrait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pane xSplit="4" ySplit="3" topLeftCell="E4" activePane="bottomRight" state="frozen"/>
      <selection pane="topRight" activeCell="F1" sqref="F1"/>
      <selection pane="bottomLeft" activeCell="A5" sqref="A5"/>
      <selection pane="bottomRight"/>
    </sheetView>
  </sheetViews>
  <sheetFormatPr defaultRowHeight="12.75" x14ac:dyDescent="0.2"/>
  <cols>
    <col min="1" max="1" width="16" customWidth="1"/>
    <col min="2" max="2" width="12" customWidth="1"/>
    <col min="4" max="4" width="22.28515625" customWidth="1"/>
    <col min="5" max="5" width="2.42578125" customWidth="1"/>
    <col min="6" max="6" width="9.28515625" style="59" customWidth="1"/>
    <col min="7" max="7" width="12" customWidth="1"/>
    <col min="8" max="8" width="6.7109375" customWidth="1"/>
    <col min="9" max="9" width="12.42578125" customWidth="1"/>
  </cols>
  <sheetData>
    <row r="1" spans="1:9" x14ac:dyDescent="0.2">
      <c r="A1" s="41" t="s">
        <v>400</v>
      </c>
    </row>
    <row r="2" spans="1:9" x14ac:dyDescent="0.2">
      <c r="A2" s="2"/>
    </row>
    <row r="3" spans="1:9" ht="39" customHeight="1" x14ac:dyDescent="0.2">
      <c r="A3" s="46" t="s">
        <v>0</v>
      </c>
      <c r="B3" s="46" t="s">
        <v>81</v>
      </c>
      <c r="C3" s="46" t="s">
        <v>2</v>
      </c>
      <c r="D3" s="46" t="s">
        <v>3</v>
      </c>
      <c r="E3" s="47"/>
      <c r="F3" s="48" t="s">
        <v>84</v>
      </c>
      <c r="G3" s="48" t="s">
        <v>82</v>
      </c>
      <c r="H3" s="46" t="s">
        <v>5</v>
      </c>
      <c r="I3" s="48" t="s">
        <v>83</v>
      </c>
    </row>
    <row r="4" spans="1:9" x14ac:dyDescent="0.2">
      <c r="A4" s="5" t="s">
        <v>401</v>
      </c>
      <c r="B4" s="5" t="s">
        <v>131</v>
      </c>
      <c r="C4" s="5" t="s">
        <v>88</v>
      </c>
      <c r="D4" s="5" t="s">
        <v>16</v>
      </c>
      <c r="F4" s="49">
        <v>1</v>
      </c>
      <c r="G4" s="49">
        <v>1</v>
      </c>
      <c r="H4" s="50">
        <v>10.51</v>
      </c>
      <c r="I4" s="49">
        <v>1</v>
      </c>
    </row>
    <row r="5" spans="1:9" x14ac:dyDescent="0.2">
      <c r="A5" s="5" t="s">
        <v>246</v>
      </c>
      <c r="B5" s="5" t="s">
        <v>133</v>
      </c>
      <c r="C5" s="5" t="s">
        <v>88</v>
      </c>
      <c r="D5" s="5" t="s">
        <v>16</v>
      </c>
      <c r="F5" s="49">
        <v>2</v>
      </c>
      <c r="G5" s="49">
        <v>2</v>
      </c>
      <c r="H5" s="50">
        <v>11.05</v>
      </c>
      <c r="I5" s="49">
        <v>2</v>
      </c>
    </row>
    <row r="6" spans="1:9" x14ac:dyDescent="0.2">
      <c r="A6" s="29" t="s">
        <v>402</v>
      </c>
      <c r="B6" s="29" t="s">
        <v>235</v>
      </c>
      <c r="C6" s="5" t="s">
        <v>88</v>
      </c>
      <c r="D6" s="5" t="s">
        <v>85</v>
      </c>
      <c r="F6" s="49">
        <v>3</v>
      </c>
      <c r="G6" s="49">
        <v>3</v>
      </c>
      <c r="H6" s="50">
        <v>11.11</v>
      </c>
      <c r="I6" s="49">
        <v>3</v>
      </c>
    </row>
    <row r="7" spans="1:9" x14ac:dyDescent="0.2">
      <c r="A7" s="5" t="s">
        <v>403</v>
      </c>
      <c r="B7" s="5" t="s">
        <v>404</v>
      </c>
      <c r="C7" s="5" t="s">
        <v>88</v>
      </c>
      <c r="D7" s="5" t="s">
        <v>85</v>
      </c>
      <c r="F7" s="49">
        <v>4</v>
      </c>
      <c r="G7" s="49">
        <v>4</v>
      </c>
      <c r="H7" s="50">
        <v>11.21</v>
      </c>
      <c r="I7" s="49">
        <v>4</v>
      </c>
    </row>
    <row r="8" spans="1:9" x14ac:dyDescent="0.2">
      <c r="A8" s="29" t="s">
        <v>405</v>
      </c>
      <c r="B8" s="29" t="s">
        <v>97</v>
      </c>
      <c r="C8" s="5" t="s">
        <v>88</v>
      </c>
      <c r="D8" s="5" t="s">
        <v>27</v>
      </c>
      <c r="F8" s="49">
        <v>5</v>
      </c>
      <c r="G8" s="49">
        <v>5</v>
      </c>
      <c r="H8" s="50">
        <v>11.23</v>
      </c>
      <c r="I8" s="49">
        <v>5</v>
      </c>
    </row>
    <row r="9" spans="1:9" x14ac:dyDescent="0.2">
      <c r="A9" s="29" t="s">
        <v>406</v>
      </c>
      <c r="B9" s="29" t="s">
        <v>407</v>
      </c>
      <c r="C9" s="5" t="s">
        <v>88</v>
      </c>
      <c r="D9" s="5" t="s">
        <v>43</v>
      </c>
      <c r="F9" s="49">
        <v>6</v>
      </c>
      <c r="G9" s="49">
        <v>6</v>
      </c>
      <c r="H9" s="50">
        <v>11.28</v>
      </c>
      <c r="I9" s="49">
        <v>6</v>
      </c>
    </row>
    <row r="10" spans="1:9" x14ac:dyDescent="0.2">
      <c r="A10" s="29" t="s">
        <v>408</v>
      </c>
      <c r="B10" s="29" t="s">
        <v>409</v>
      </c>
      <c r="C10" s="5" t="s">
        <v>88</v>
      </c>
      <c r="D10" s="5" t="s">
        <v>23</v>
      </c>
      <c r="F10" s="49">
        <v>7</v>
      </c>
      <c r="G10" s="49">
        <v>7</v>
      </c>
      <c r="H10" s="50">
        <v>11.34</v>
      </c>
      <c r="I10" s="49"/>
    </row>
    <row r="11" spans="1:9" x14ac:dyDescent="0.2">
      <c r="A11" s="29" t="s">
        <v>120</v>
      </c>
      <c r="B11" s="29" t="s">
        <v>410</v>
      </c>
      <c r="C11" s="5" t="s">
        <v>88</v>
      </c>
      <c r="D11" s="5" t="s">
        <v>43</v>
      </c>
      <c r="F11" s="49">
        <v>8</v>
      </c>
      <c r="G11" s="49">
        <v>8</v>
      </c>
      <c r="H11" s="50">
        <v>11.35</v>
      </c>
      <c r="I11" s="49">
        <v>7</v>
      </c>
    </row>
    <row r="12" spans="1:9" x14ac:dyDescent="0.2">
      <c r="A12" s="5" t="s">
        <v>411</v>
      </c>
      <c r="B12" s="5" t="s">
        <v>412</v>
      </c>
      <c r="C12" s="5" t="s">
        <v>88</v>
      </c>
      <c r="D12" s="5" t="s">
        <v>86</v>
      </c>
      <c r="F12" s="49">
        <v>9</v>
      </c>
      <c r="G12" s="49">
        <v>9</v>
      </c>
      <c r="H12" s="50">
        <v>11.36</v>
      </c>
      <c r="I12" s="49"/>
    </row>
    <row r="13" spans="1:9" x14ac:dyDescent="0.2">
      <c r="A13" s="5" t="s">
        <v>413</v>
      </c>
      <c r="B13" s="5" t="s">
        <v>414</v>
      </c>
      <c r="C13" s="5" t="s">
        <v>88</v>
      </c>
      <c r="D13" s="5" t="s">
        <v>85</v>
      </c>
      <c r="F13" s="49">
        <v>10</v>
      </c>
      <c r="G13" s="49">
        <v>10</v>
      </c>
      <c r="H13" s="50">
        <v>11.4</v>
      </c>
      <c r="I13" s="49">
        <v>8</v>
      </c>
    </row>
    <row r="14" spans="1:9" x14ac:dyDescent="0.2">
      <c r="A14" s="29" t="s">
        <v>242</v>
      </c>
      <c r="B14" s="29" t="s">
        <v>97</v>
      </c>
      <c r="C14" s="5" t="s">
        <v>88</v>
      </c>
      <c r="D14" s="5" t="s">
        <v>85</v>
      </c>
      <c r="F14" s="49">
        <v>11</v>
      </c>
      <c r="G14" s="49">
        <v>11</v>
      </c>
      <c r="H14" s="50">
        <v>11.58</v>
      </c>
      <c r="I14" s="49">
        <v>9</v>
      </c>
    </row>
    <row r="15" spans="1:9" x14ac:dyDescent="0.2">
      <c r="A15" s="29" t="s">
        <v>108</v>
      </c>
      <c r="B15" s="29" t="s">
        <v>415</v>
      </c>
      <c r="C15" s="5" t="s">
        <v>88</v>
      </c>
      <c r="D15" s="5" t="s">
        <v>86</v>
      </c>
      <c r="F15" s="49">
        <v>12</v>
      </c>
      <c r="G15" s="49">
        <v>12</v>
      </c>
      <c r="H15" s="50">
        <v>12</v>
      </c>
      <c r="I15" s="49"/>
    </row>
    <row r="16" spans="1:9" x14ac:dyDescent="0.2">
      <c r="A16" s="29" t="s">
        <v>416</v>
      </c>
      <c r="B16" s="29" t="s">
        <v>417</v>
      </c>
      <c r="C16" s="5" t="s">
        <v>88</v>
      </c>
      <c r="D16" s="5" t="s">
        <v>23</v>
      </c>
      <c r="F16" s="49">
        <v>13</v>
      </c>
      <c r="G16" s="49">
        <v>13</v>
      </c>
      <c r="H16" s="50">
        <v>12.02</v>
      </c>
      <c r="I16" s="49"/>
    </row>
    <row r="17" spans="1:9" x14ac:dyDescent="0.2">
      <c r="A17" s="29" t="s">
        <v>205</v>
      </c>
      <c r="B17" s="29" t="s">
        <v>187</v>
      </c>
      <c r="C17" s="5" t="s">
        <v>88</v>
      </c>
      <c r="D17" s="5" t="s">
        <v>23</v>
      </c>
      <c r="F17" s="49">
        <v>14</v>
      </c>
      <c r="G17" s="49">
        <v>14</v>
      </c>
      <c r="H17" s="50">
        <v>12.15</v>
      </c>
      <c r="I17" s="49"/>
    </row>
    <row r="18" spans="1:9" x14ac:dyDescent="0.2">
      <c r="A18" s="43" t="s">
        <v>418</v>
      </c>
      <c r="B18" s="43" t="s">
        <v>419</v>
      </c>
      <c r="C18" s="5" t="s">
        <v>88</v>
      </c>
      <c r="D18" s="5" t="s">
        <v>43</v>
      </c>
      <c r="F18" s="49">
        <v>15</v>
      </c>
      <c r="G18" s="49">
        <v>15</v>
      </c>
      <c r="H18" s="50">
        <v>12.19</v>
      </c>
      <c r="I18" s="49">
        <v>10</v>
      </c>
    </row>
    <row r="19" spans="1:9" x14ac:dyDescent="0.2">
      <c r="A19" s="5" t="s">
        <v>420</v>
      </c>
      <c r="B19" s="5" t="s">
        <v>421</v>
      </c>
      <c r="C19" s="5" t="s">
        <v>88</v>
      </c>
      <c r="D19" s="5" t="s">
        <v>43</v>
      </c>
      <c r="F19" s="49">
        <v>16</v>
      </c>
      <c r="G19" s="49">
        <v>16</v>
      </c>
      <c r="H19" s="50">
        <v>12.27</v>
      </c>
      <c r="I19" s="49">
        <v>11</v>
      </c>
    </row>
    <row r="20" spans="1:9" x14ac:dyDescent="0.2">
      <c r="A20" s="29" t="s">
        <v>422</v>
      </c>
      <c r="B20" s="29" t="s">
        <v>423</v>
      </c>
      <c r="C20" s="5" t="s">
        <v>88</v>
      </c>
      <c r="D20" s="5" t="s">
        <v>43</v>
      </c>
      <c r="F20" s="49">
        <v>17</v>
      </c>
      <c r="G20" s="49">
        <v>17</v>
      </c>
      <c r="H20" s="50">
        <v>12.38</v>
      </c>
      <c r="I20" s="49">
        <v>12</v>
      </c>
    </row>
    <row r="21" spans="1:9" x14ac:dyDescent="0.2">
      <c r="A21" s="29" t="s">
        <v>424</v>
      </c>
      <c r="B21" s="29" t="s">
        <v>425</v>
      </c>
      <c r="C21" s="5" t="s">
        <v>88</v>
      </c>
      <c r="D21" s="5" t="s">
        <v>85</v>
      </c>
      <c r="F21" s="49">
        <v>18</v>
      </c>
      <c r="G21" s="49">
        <v>18</v>
      </c>
      <c r="H21" s="50">
        <v>12.48</v>
      </c>
      <c r="I21" s="49">
        <v>13</v>
      </c>
    </row>
    <row r="22" spans="1:9" x14ac:dyDescent="0.2">
      <c r="A22" s="5" t="s">
        <v>282</v>
      </c>
      <c r="B22" s="5" t="s">
        <v>426</v>
      </c>
      <c r="C22" s="5" t="s">
        <v>88</v>
      </c>
      <c r="D22" s="5" t="s">
        <v>33</v>
      </c>
      <c r="F22" s="49">
        <v>19</v>
      </c>
      <c r="G22" s="49">
        <v>19</v>
      </c>
      <c r="H22" s="50">
        <v>12.5</v>
      </c>
      <c r="I22" s="49">
        <v>14</v>
      </c>
    </row>
    <row r="23" spans="1:9" x14ac:dyDescent="0.2">
      <c r="A23" s="5" t="s">
        <v>242</v>
      </c>
      <c r="B23" s="5" t="s">
        <v>426</v>
      </c>
      <c r="C23" s="5" t="s">
        <v>88</v>
      </c>
      <c r="D23" s="5" t="s">
        <v>33</v>
      </c>
      <c r="F23" s="49">
        <v>20</v>
      </c>
      <c r="G23" s="49">
        <v>20</v>
      </c>
      <c r="H23" s="50">
        <v>12.53</v>
      </c>
      <c r="I23" s="49">
        <v>15</v>
      </c>
    </row>
    <row r="24" spans="1:9" x14ac:dyDescent="0.2">
      <c r="A24" s="5" t="s">
        <v>427</v>
      </c>
      <c r="B24" s="5" t="s">
        <v>190</v>
      </c>
      <c r="C24" s="5" t="s">
        <v>88</v>
      </c>
      <c r="D24" s="5" t="s">
        <v>33</v>
      </c>
      <c r="F24" s="49">
        <v>21</v>
      </c>
      <c r="G24" s="49">
        <v>21</v>
      </c>
      <c r="H24" s="50">
        <v>13.03</v>
      </c>
      <c r="I24" s="49">
        <v>16</v>
      </c>
    </row>
    <row r="25" spans="1:9" x14ac:dyDescent="0.2">
      <c r="A25" s="5" t="s">
        <v>428</v>
      </c>
      <c r="B25" s="5" t="s">
        <v>123</v>
      </c>
      <c r="C25" s="5" t="s">
        <v>88</v>
      </c>
      <c r="D25" s="5" t="s">
        <v>86</v>
      </c>
      <c r="F25" s="49">
        <v>22</v>
      </c>
      <c r="G25" s="49">
        <v>22</v>
      </c>
      <c r="H25" s="50">
        <v>13.04</v>
      </c>
      <c r="I25" s="49"/>
    </row>
    <row r="26" spans="1:9" x14ac:dyDescent="0.2">
      <c r="A26" s="5" t="s">
        <v>204</v>
      </c>
      <c r="B26" s="5" t="s">
        <v>95</v>
      </c>
      <c r="C26" s="5" t="s">
        <v>88</v>
      </c>
      <c r="D26" s="5" t="s">
        <v>85</v>
      </c>
      <c r="F26" s="49">
        <v>23</v>
      </c>
      <c r="G26" s="49">
        <v>23</v>
      </c>
      <c r="H26" s="50">
        <v>13.12</v>
      </c>
      <c r="I26" s="49">
        <v>17</v>
      </c>
    </row>
    <row r="27" spans="1:9" x14ac:dyDescent="0.2">
      <c r="A27" s="5" t="s">
        <v>106</v>
      </c>
      <c r="B27" s="5" t="s">
        <v>429</v>
      </c>
      <c r="C27" s="5" t="s">
        <v>88</v>
      </c>
      <c r="D27" s="5" t="s">
        <v>43</v>
      </c>
      <c r="F27" s="49">
        <v>24</v>
      </c>
      <c r="G27" s="49">
        <v>24</v>
      </c>
      <c r="H27" s="50">
        <v>13.16</v>
      </c>
      <c r="I27" s="49">
        <v>18</v>
      </c>
    </row>
    <row r="28" spans="1:9" x14ac:dyDescent="0.2">
      <c r="A28" s="29" t="s">
        <v>430</v>
      </c>
      <c r="B28" s="29" t="s">
        <v>431</v>
      </c>
      <c r="C28" s="5" t="s">
        <v>88</v>
      </c>
      <c r="D28" s="5" t="s">
        <v>43</v>
      </c>
      <c r="F28" s="49">
        <v>25</v>
      </c>
      <c r="G28" s="49">
        <v>25</v>
      </c>
      <c r="H28" s="50">
        <v>14.02</v>
      </c>
      <c r="I28" s="49"/>
    </row>
    <row r="29" spans="1:9" x14ac:dyDescent="0.2">
      <c r="A29" s="5" t="s">
        <v>432</v>
      </c>
      <c r="B29" s="5" t="s">
        <v>131</v>
      </c>
      <c r="C29" s="5" t="s">
        <v>88</v>
      </c>
      <c r="D29" s="5" t="s">
        <v>43</v>
      </c>
      <c r="F29" s="49">
        <v>26</v>
      </c>
      <c r="G29" s="49">
        <v>26</v>
      </c>
      <c r="H29" s="50">
        <v>14.16</v>
      </c>
      <c r="I29" s="49">
        <v>19</v>
      </c>
    </row>
    <row r="33" spans="1:4" ht="15.75" x14ac:dyDescent="0.25">
      <c r="B33" s="72" t="s">
        <v>385</v>
      </c>
      <c r="C33" s="72"/>
    </row>
    <row r="34" spans="1:4" ht="15.75" x14ac:dyDescent="0.25">
      <c r="B34" s="65" t="s">
        <v>388</v>
      </c>
      <c r="C34" s="65"/>
    </row>
    <row r="37" spans="1:4" x14ac:dyDescent="0.2">
      <c r="A37" s="3" t="s">
        <v>386</v>
      </c>
      <c r="B37" s="3" t="s">
        <v>3</v>
      </c>
      <c r="C37" s="1"/>
      <c r="D37" s="3" t="s">
        <v>387</v>
      </c>
    </row>
    <row r="38" spans="1:4" x14ac:dyDescent="0.2">
      <c r="A38" s="64">
        <v>1</v>
      </c>
      <c r="B38" t="s">
        <v>85</v>
      </c>
      <c r="D38" s="64">
        <v>15</v>
      </c>
    </row>
    <row r="39" spans="1:4" x14ac:dyDescent="0.2">
      <c r="A39" s="64">
        <v>2</v>
      </c>
      <c r="B39" t="s">
        <v>43</v>
      </c>
      <c r="D39" s="64">
        <v>23</v>
      </c>
    </row>
    <row r="40" spans="1:4" x14ac:dyDescent="0.2">
      <c r="A40" s="64">
        <v>3</v>
      </c>
      <c r="B40" t="s">
        <v>33</v>
      </c>
      <c r="D40" s="64">
        <v>45</v>
      </c>
    </row>
  </sheetData>
  <autoFilter ref="A3:D29"/>
  <dataConsolidate/>
  <mergeCells count="1">
    <mergeCell ref="B33:C33"/>
  </mergeCells>
  <phoneticPr fontId="0" type="noConversion"/>
  <dataValidations count="2">
    <dataValidation showInputMessage="1" showErrorMessage="1" sqref="B4:B29"/>
    <dataValidation type="list" showInputMessage="1" showErrorMessage="1" sqref="J3:IO3">
      <formula1>#REF!</formula1>
    </dataValidation>
  </dataValidations>
  <pageMargins left="0.28000000000000003" right="0.26" top="0.59055118110236227" bottom="0.59055118110236227" header="0.51181102362204722" footer="0.51181102362204722"/>
  <pageSetup paperSize="9" scale="95" fitToWidth="0" fitToHeight="0" orientation="portrait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Senior Men</vt:lpstr>
      <vt:lpstr>Sheet1</vt:lpstr>
      <vt:lpstr>Sheet2</vt:lpstr>
      <vt:lpstr>Women</vt:lpstr>
      <vt:lpstr>Men U17</vt:lpstr>
      <vt:lpstr>U15 Boys</vt:lpstr>
      <vt:lpstr>U15 G</vt:lpstr>
      <vt:lpstr>U13 Boys</vt:lpstr>
      <vt:lpstr>U13 G</vt:lpstr>
      <vt:lpstr>U13 B</vt:lpstr>
      <vt:lpstr>U15 B</vt:lpstr>
      <vt:lpstr>U17 M</vt:lpstr>
      <vt:lpstr>Men</vt:lpstr>
      <vt:lpstr>'Men U17'!Print_Area</vt:lpstr>
      <vt:lpstr>'Senior Men'!Print_Area</vt:lpstr>
      <vt:lpstr>'U13 Boys'!Print_Area</vt:lpstr>
      <vt:lpstr>'U13 G'!Print_Area</vt:lpstr>
      <vt:lpstr>'U15 Boys'!Print_Area</vt:lpstr>
      <vt:lpstr>'U15 G'!Print_Area</vt:lpstr>
      <vt:lpstr>Women!Print_Area</vt:lpstr>
      <vt:lpstr>'Men U17'!Print_Titles</vt:lpstr>
      <vt:lpstr>'Senior Men'!Print_Titles</vt:lpstr>
      <vt:lpstr>'U13 Boys'!Print_Titles</vt:lpstr>
      <vt:lpstr>'U13 G'!Print_Titles</vt:lpstr>
      <vt:lpstr>'U15 Boys'!Print_Titles</vt:lpstr>
      <vt:lpstr>'U15 G'!Print_Titles</vt:lpstr>
      <vt:lpstr>Women!Print_Titles</vt:lpstr>
    </vt:vector>
  </TitlesOfParts>
  <Company>Exeter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Teed</dc:creator>
  <cp:lastModifiedBy>Keith Reed</cp:lastModifiedBy>
  <cp:lastPrinted>2009-12-06T20:52:37Z</cp:lastPrinted>
  <dcterms:created xsi:type="dcterms:W3CDTF">2004-06-02T07:05:13Z</dcterms:created>
  <dcterms:modified xsi:type="dcterms:W3CDTF">2021-12-07T10:38:12Z</dcterms:modified>
</cp:coreProperties>
</file>